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465" windowWidth="14805" windowHeight="7650" activeTab="2"/>
  </bookViews>
  <sheets>
    <sheet name="приложение 1" sheetId="1" r:id="rId1"/>
    <sheet name="приложение 2" sheetId="4" r:id="rId2"/>
    <sheet name="приложение 3" sheetId="5" r:id="rId3"/>
  </sheets>
  <definedNames>
    <definedName name="_xlnm.Print_Area" localSheetId="0">'приложение 1'!$A$1:$Q$103</definedName>
  </definedNames>
  <calcPr calcId="114210"/>
</workbook>
</file>

<file path=xl/calcChain.xml><?xml version="1.0" encoding="utf-8"?>
<calcChain xmlns="http://schemas.openxmlformats.org/spreadsheetml/2006/main">
  <c r="U103" i="1"/>
  <c r="T103"/>
  <c r="S103"/>
  <c r="U77"/>
  <c r="T77"/>
  <c r="S77"/>
  <c r="U74"/>
  <c r="T74"/>
  <c r="S74"/>
  <c r="U71"/>
  <c r="T71"/>
  <c r="S71"/>
  <c r="U51"/>
  <c r="T51"/>
  <c r="S51"/>
  <c r="W11"/>
  <c r="V11"/>
  <c r="R11"/>
  <c r="U11"/>
  <c r="W10"/>
  <c r="T11"/>
  <c r="V10"/>
  <c r="S11"/>
  <c r="R12"/>
</calcChain>
</file>

<file path=xl/sharedStrings.xml><?xml version="1.0" encoding="utf-8"?>
<sst xmlns="http://schemas.openxmlformats.org/spreadsheetml/2006/main" count="541" uniqueCount="353">
  <si>
    <t>МП</t>
  </si>
  <si>
    <t>№ №</t>
  </si>
  <si>
    <t>Наименование объекта</t>
  </si>
  <si>
    <t>Стадия реали-
зации проекта</t>
  </si>
  <si>
    <t>Проектная мощность/ протяженность сетей</t>
  </si>
  <si>
    <t>Год начала строитель-
ства</t>
  </si>
  <si>
    <t>Год окончания строитель-
ства</t>
  </si>
  <si>
    <t xml:space="preserve">Полная стоимость строительства </t>
  </si>
  <si>
    <t xml:space="preserve">Остаточная стоимость   строительства </t>
  </si>
  <si>
    <t>План финансирования текущего года</t>
  </si>
  <si>
    <t>Ввод мощностей</t>
  </si>
  <si>
    <t>Объем финансирования с НДС</t>
  </si>
  <si>
    <t>План года 2012</t>
  </si>
  <si>
    <t>План года 2013</t>
  </si>
  <si>
    <t>План года 2014</t>
  </si>
  <si>
    <t>Итого</t>
  </si>
  <si>
    <t>План 
года 2012</t>
  </si>
  <si>
    <t>План 
года 2013</t>
  </si>
  <si>
    <t>План 
года 2014</t>
  </si>
  <si>
    <t xml:space="preserve">С/П </t>
  </si>
  <si>
    <t>МВт/Гкал/ч/км/МВА</t>
  </si>
  <si>
    <t>млн. рублей</t>
  </si>
  <si>
    <t>ВСЕГО</t>
  </si>
  <si>
    <t>Техническое перевооружение и реконструкция</t>
  </si>
  <si>
    <t>1.1</t>
  </si>
  <si>
    <t>Энергосбережение и повышение энергетической эффективности</t>
  </si>
  <si>
    <t>1.1.1</t>
  </si>
  <si>
    <t>Замена отработавшего срок эксплуатации трансформатора Т-1 ТМ-1000 6/0,4 кВ на новый на ПС 6/0,4 кВ № 32</t>
  </si>
  <si>
    <t>1.1.2</t>
  </si>
  <si>
    <t>Замена отработавшего срок эксплуатации трансформатора Т-3, ТМ-630 6/0,4 кВ на новый ПС 6/0,4 кВ № 8</t>
  </si>
  <si>
    <t>0,73</t>
  </si>
  <si>
    <t>1.1.3</t>
  </si>
  <si>
    <t>Замена отработавшего срок эксплуатации трансформатора ТСН-1, ТМ-250 6/0,23 кВ на новый ПС 35/6 кВ № 1</t>
  </si>
  <si>
    <t>42</t>
  </si>
  <si>
    <t>1.1.4</t>
  </si>
  <si>
    <t>Замена отработавшего срок эксплуатации трансформатора Т-1, ТМ-180 6/0,4 кВ на новый ТМ-160 6/0,4 кВ  ПС 6/0,4 кВ № 24</t>
  </si>
  <si>
    <t>1,92</t>
  </si>
  <si>
    <t>1.1.5</t>
  </si>
  <si>
    <t>Замена отработавшего срок эксплуатации трансформатора ТСН-1, ТМ-100 6/0,4 кВ на новый ПС 6/0,4 кВ № 42</t>
  </si>
  <si>
    <t>30</t>
  </si>
  <si>
    <t>1.1.6</t>
  </si>
  <si>
    <t>Замена отработавшего срок эксплуатации трансформатора ТСН-1, ТМ-63 6/0,4 кВ на новый ПС 35/6 кВ № 34</t>
  </si>
  <si>
    <t>12,6</t>
  </si>
  <si>
    <t>1.1.7</t>
  </si>
  <si>
    <t>Замена отработавшего срок эксплуатации трансформатора собственных нужд ТСН-2 ТМ-100 35/0,23 кВ на новый ПС 35/6 кВ № 31</t>
  </si>
  <si>
    <t>1.1.8</t>
  </si>
  <si>
    <t>Замена отработавшего срок эксплуатации трансформатора Т-1 ТМ-1600 6/0,4 кВ на новый ПС 6/0,4 кВ № 29</t>
  </si>
  <si>
    <t>1.1.9</t>
  </si>
  <si>
    <t>Замена отработавшего срок эксплуатации трансформатора Т-2 ТМ-630 6/0,4 кВ на новый на ПС 6/0,4 кВ № 33</t>
  </si>
  <si>
    <t>1.1.10</t>
  </si>
  <si>
    <t xml:space="preserve">Замена отработавшего срок эксплуатации трансформатора Т-2 ТМ-250 6/0,4 кВ на новый ПС 6/0,4 кВ №40 </t>
  </si>
  <si>
    <t>1.1.11</t>
  </si>
  <si>
    <t>Замена отработавшего срок эксплуатации трансформатора Т-2 ТМ-180 6/0,4 кВ на новый ТМ-160 6/0,4 кВ на ПС 6/0,4 кВ № 24</t>
  </si>
  <si>
    <t>1.1.12</t>
  </si>
  <si>
    <t>Замена отработавшего срок эксплуатации трансформатора Т-1 ТМ-63 6/0,23 кВ на новый на ПС 110/6 кВ № 20 "Гидроузел"</t>
  </si>
  <si>
    <t>1.1.13</t>
  </si>
  <si>
    <t>Замена отработавшего срок эксплуатации трансформатора ТМ -160 10/0,4 кВ на новый ТП "Ключи"</t>
  </si>
  <si>
    <t>1.1.14</t>
  </si>
  <si>
    <t>Замена отработавшего срок эксплуатации трансформатора Т-3 ТМ-1000 6/0,4 кВ на новый на ПС 6/0,4 кВ № 32</t>
  </si>
  <si>
    <t>1.1.15</t>
  </si>
  <si>
    <t>1.1.16</t>
  </si>
  <si>
    <t>1.1.17</t>
  </si>
  <si>
    <t>Замена отработавшего срок эксплуатации трансформатора Т-2 ТМ-630 6/0,4 кВ на новый ПС 6/0,4 кВ № 16</t>
  </si>
  <si>
    <t>1.1.18</t>
  </si>
  <si>
    <t>Замена отработавшего срок эксплуатации трансформатора Т-2 ТМ-250 6/0,4 кВ на ПС 6/0,4 кВ № 40</t>
  </si>
  <si>
    <t>1.1.19</t>
  </si>
  <si>
    <t>Замена отработавшего срок эксплуатации трансформатора Т-4 ТМ-180 6/0,4 кВ на новый ТМ-160 6/0,4 кВ  ПС 6/0,4 кВ № 26</t>
  </si>
  <si>
    <t>1.1.20</t>
  </si>
  <si>
    <t>Замена отработавшего срок эксплуатации трансформатора ТМ-100 6/0,4 кВ на новый ПС 6/0,4 кВ на ПС "Глинкарьер"</t>
  </si>
  <si>
    <t>1.1.21</t>
  </si>
  <si>
    <t>Замена отработавшего срок эксплуатации трансформатора        ТСН -2  ТМ-63 6/0,23 кВ на новый         на ПС 110/6 кВ № 20 "Гидроузел"</t>
  </si>
  <si>
    <t>1.1.22</t>
  </si>
  <si>
    <t xml:space="preserve">Замена индукционных электросчетчиков на счетчики СЭТ-4ТМ в целях обновления системы учета эл. энергии предприятия в целях снижения потерь и повышения надежности электроснабжения (73 штуки) </t>
  </si>
  <si>
    <t>1.1.23</t>
  </si>
  <si>
    <t>Проектирование системы пожаротушения маслохозяйства, хранилища маслопродуктов, цех по ремонту трансформаторов</t>
  </si>
  <si>
    <t>П</t>
  </si>
  <si>
    <t>1.1.24</t>
  </si>
  <si>
    <t>ПС 110/35/6 кВ № 37 "Базовая" работы по реконструкции ПС с заменой масляных выключателей 35 кВ на вакуумные c ОПН (МВ-35-Т1,Т2,МСВ-35, МВ-35 К-27, К-28, РВС-35 1 и 2 сек.) (проект выполнен в 2011 г.)</t>
  </si>
  <si>
    <t>С</t>
  </si>
  <si>
    <t>80</t>
  </si>
  <si>
    <t>1.1.25</t>
  </si>
  <si>
    <t>Проектирование реконструкции оборудования щита 0,4 кВ ПС 6/0,4 кВ № 32</t>
  </si>
  <si>
    <t>4,25</t>
  </si>
  <si>
    <t>1.1.26</t>
  </si>
  <si>
    <t>Проектирование реконструкции ПС с заменой выключателей 6 кВ на вакуумные, заменой РЗиА ПС 35/6 кВ № 2 (ВМ-6кВ фид. 1 - 36)</t>
  </si>
  <si>
    <t>20,2</t>
  </si>
  <si>
    <t>1.1.28</t>
  </si>
  <si>
    <t>1.1.29</t>
  </si>
  <si>
    <t>Выполнение работ по реконструкции щита 0,4 кВ ПС 6/0,4 кВ № 13</t>
  </si>
  <si>
    <t>1.1.30</t>
  </si>
  <si>
    <t>Проведение работ по реконструкции ПС с заменой масляных выключателей 35 кВ на вакуумные, заменой стреляющих предохранителей на трансформаторах, заменой РЗиА ПС 35/6 кВ №6</t>
  </si>
  <si>
    <t>1.1.31</t>
  </si>
  <si>
    <t>Проектирование реконструкции ПС с заменой масляных выключателей 35 и 6 кВ на вакуумные , замена РЗиА по сторонам напряжения 35 и 6 кВ на современные устройства на микропроцессорной базе ПС 35/6 №10</t>
  </si>
  <si>
    <t>1.1.32</t>
  </si>
  <si>
    <t>Проектирование реконструкции ПС с заменой отделителей и короткозамыкателей на элегазовые выключатели 110 кВ, замене РЗиА и 110 кВ на современную на базе микропроцессорной технике ПС 110/6 кВ №20 "Гидроузел"</t>
  </si>
  <si>
    <t>по г. Кемерово</t>
  </si>
  <si>
    <t>1.1.33</t>
  </si>
  <si>
    <t>ПС 110/35/6 кВ "Керамзитовая". Проектирование реконструкции вводных ВЛ-110 кВ Керамзитовая-Ново-Кемеровская ТЭЦ, ОРУ-110 кВ подстанции с заменой трансформаторов тока ТТ1, ТТ2, разъединителей СР3, СР4, ЛР-110 (первый этап)</t>
  </si>
  <si>
    <t>20</t>
  </si>
  <si>
    <t>ПС 110/35/6 кВ "Керамзитовая". Проектирование реконструкции с заменой ОД-1, ОД-2 и МСВ-110 на элегазовые выключатели с устройством РЗиА (второй этап)</t>
  </si>
  <si>
    <t>1.1.35</t>
  </si>
  <si>
    <t>Итого:</t>
  </si>
  <si>
    <t>1.2</t>
  </si>
  <si>
    <t>Создание систем противоаварийной и режимной автоматики</t>
  </si>
  <si>
    <t>1.3</t>
  </si>
  <si>
    <t xml:space="preserve">Создание систем телемеханики  и связи </t>
  </si>
  <si>
    <t>1.3.1</t>
  </si>
  <si>
    <t>П/С</t>
  </si>
  <si>
    <t>1.3.2</t>
  </si>
  <si>
    <r>
      <rPr>
        <b/>
        <sz val="10"/>
        <rFont val="Times New Roman"/>
        <family val="1"/>
        <charset val="204"/>
      </rPr>
      <t>ПС 110/35/6 кВ №20</t>
    </r>
    <r>
      <rPr>
        <sz val="10"/>
        <rFont val="Times New Roman"/>
        <family val="1"/>
        <charset val="204"/>
      </rPr>
      <t xml:space="preserve"> "Гидроузел" проектирование и  монтаж системы видеонаблюдения</t>
    </r>
  </si>
  <si>
    <t>1.3.3</t>
  </si>
  <si>
    <r>
      <rPr>
        <b/>
        <sz val="10"/>
        <rFont val="Times New Roman"/>
        <family val="1"/>
        <charset val="204"/>
      </rPr>
      <t xml:space="preserve">ПС 35/6 кВ №1 </t>
    </r>
    <r>
      <rPr>
        <sz val="10"/>
        <rFont val="Times New Roman"/>
        <family val="1"/>
        <charset val="204"/>
      </rPr>
      <t>проектирование и</t>
    </r>
    <r>
      <rPr>
        <b/>
        <sz val="10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>монтаж системы видеонаблюдения</t>
    </r>
  </si>
  <si>
    <t>1.3.4</t>
  </si>
  <si>
    <r>
      <rPr>
        <b/>
        <sz val="10"/>
        <rFont val="Times New Roman"/>
        <family val="1"/>
        <charset val="204"/>
      </rPr>
      <t>ПС 35/6 кВ №2</t>
    </r>
    <r>
      <rPr>
        <sz val="10"/>
        <rFont val="Times New Roman"/>
        <family val="1"/>
        <charset val="204"/>
      </rPr>
      <t xml:space="preserve"> проектирование и монтаж системы видеонаблюдения</t>
    </r>
  </si>
  <si>
    <t>1.3.5</t>
  </si>
  <si>
    <r>
      <rPr>
        <b/>
        <sz val="10"/>
        <rFont val="Times New Roman"/>
        <family val="1"/>
        <charset val="204"/>
      </rPr>
      <t xml:space="preserve">ПС 35/6 кВ №6 </t>
    </r>
    <r>
      <rPr>
        <sz val="10"/>
        <rFont val="Times New Roman"/>
        <family val="1"/>
        <charset val="204"/>
      </rPr>
      <t>проектирование и</t>
    </r>
    <r>
      <rPr>
        <b/>
        <sz val="10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>монтаж системы видеонаблюдения</t>
    </r>
  </si>
  <si>
    <t>1.3.6</t>
  </si>
  <si>
    <r>
      <rPr>
        <b/>
        <sz val="10"/>
        <rFont val="Times New Roman"/>
        <family val="1"/>
        <charset val="204"/>
      </rPr>
      <t xml:space="preserve">ПС 35/6 кВ №14 </t>
    </r>
    <r>
      <rPr>
        <sz val="10"/>
        <rFont val="Times New Roman"/>
        <family val="1"/>
        <charset val="204"/>
      </rPr>
      <t>проектирование и</t>
    </r>
    <r>
      <rPr>
        <b/>
        <sz val="10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>монтаж системы видеонаблюдения</t>
    </r>
  </si>
  <si>
    <t>1.3.7</t>
  </si>
  <si>
    <r>
      <rPr>
        <b/>
        <sz val="10"/>
        <rFont val="Times New Roman"/>
        <family val="1"/>
        <charset val="204"/>
      </rPr>
      <t xml:space="preserve">ПС 35/6 кВ №19 </t>
    </r>
    <r>
      <rPr>
        <sz val="10"/>
        <rFont val="Times New Roman"/>
        <family val="1"/>
        <charset val="204"/>
      </rPr>
      <t>проектирование и</t>
    </r>
    <r>
      <rPr>
        <b/>
        <sz val="10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>монтаж системы видеонаблюдения</t>
    </r>
  </si>
  <si>
    <t>1.3.8</t>
  </si>
  <si>
    <r>
      <rPr>
        <b/>
        <sz val="10"/>
        <rFont val="Times New Roman"/>
        <family val="1"/>
        <charset val="204"/>
      </rPr>
      <t xml:space="preserve">ПС 35/6 кВ №31 </t>
    </r>
    <r>
      <rPr>
        <sz val="10"/>
        <rFont val="Times New Roman"/>
        <family val="1"/>
        <charset val="204"/>
      </rPr>
      <t>проектирование и</t>
    </r>
    <r>
      <rPr>
        <b/>
        <sz val="10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>монтаж системы видеонаблюдения</t>
    </r>
  </si>
  <si>
    <t>30,2</t>
  </si>
  <si>
    <t>1.3.9</t>
  </si>
  <si>
    <r>
      <rPr>
        <b/>
        <sz val="10"/>
        <rFont val="Times New Roman"/>
        <family val="1"/>
        <charset val="204"/>
      </rPr>
      <t xml:space="preserve">ПС 35/6 кВ №34 </t>
    </r>
    <r>
      <rPr>
        <sz val="10"/>
        <rFont val="Times New Roman"/>
        <family val="1"/>
        <charset val="204"/>
      </rPr>
      <t>проектирование и</t>
    </r>
    <r>
      <rPr>
        <b/>
        <sz val="10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>монтаж системы видеонаблюдения</t>
    </r>
  </si>
  <si>
    <t>1.3.10</t>
  </si>
  <si>
    <r>
      <rPr>
        <b/>
        <sz val="10"/>
        <rFont val="Times New Roman"/>
        <family val="1"/>
        <charset val="204"/>
      </rPr>
      <t xml:space="preserve">ПС 35/6 кВ №41 </t>
    </r>
    <r>
      <rPr>
        <sz val="10"/>
        <rFont val="Times New Roman"/>
        <family val="1"/>
        <charset val="204"/>
      </rPr>
      <t>проектирование и</t>
    </r>
    <r>
      <rPr>
        <b/>
        <sz val="10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>монтаж системы видеонаблюдения</t>
    </r>
  </si>
  <si>
    <t>1.3.11</t>
  </si>
  <si>
    <t xml:space="preserve">Проектирование системы пожарной сигнализации ПС № 1, 20, 37 </t>
  </si>
  <si>
    <t>1.3.12</t>
  </si>
  <si>
    <t xml:space="preserve">Работы по монтажу пожарной сигнализации ПС № 1, 20, 37 </t>
  </si>
  <si>
    <t>1.3.13</t>
  </si>
  <si>
    <t>Проектирование системы пожарной сигнализации ПС № 5, 6, 14, 19</t>
  </si>
  <si>
    <t>1.3.14</t>
  </si>
  <si>
    <t>Проектирование системы пожарной сигнализации ПС 2, 31, 34, 42</t>
  </si>
  <si>
    <t>1.4</t>
  </si>
  <si>
    <t>Установка устройств регулирования напряжения и компенсации реактивной мощности</t>
  </si>
  <si>
    <t>1.4.1</t>
  </si>
  <si>
    <t>Работы по замене масляных выключателей на вакуумные с установкой 3-х дополнительных ячеек для стат. батарей и тр-ра 100 кВА, включая замену механических РЗиА на микропроцессорные ПС 6/0,4 кВ № 26. (ВМ-6 кВ фид. 1-30, стат. батареи 1, 2 сек. 6кВ); (по выполненному проекту в 2011 г.);</t>
  </si>
  <si>
    <t>1,96</t>
  </si>
  <si>
    <t>1.5</t>
  </si>
  <si>
    <t>Строительные работы по реконструкции зданий и сооружений</t>
  </si>
  <si>
    <t>1.5.1</t>
  </si>
  <si>
    <t>Выполнение работ по реконструкции ЛЭП с заменой кабельного участка ЛЭП на воздушную, фид 20 ПС 3</t>
  </si>
  <si>
    <t>0,5</t>
  </si>
  <si>
    <t>1.6</t>
  </si>
  <si>
    <t xml:space="preserve">Приобретение основных средств приборов и спец. техники </t>
  </si>
  <si>
    <t>1.6.1</t>
  </si>
  <si>
    <t>Приобретение циркулярного станка для обеспечения работы строительных бригад, типа METABO BKS 450/5,5 (пильный диск D=450 мм, высота пропила не менее 120 мм.</t>
  </si>
  <si>
    <t>1.6.2</t>
  </si>
  <si>
    <t>Приобретение нового автобуса типа "ПАЗ" вместо старого, отработавшего срок эксплуатации</t>
  </si>
  <si>
    <t>1.6.3</t>
  </si>
  <si>
    <t>Приобретение нового автомобиля типа "ГАЗ" (4ВД) для аварийной бригады электромонтеров по обслуживанию подстанций</t>
  </si>
  <si>
    <t>1.6.4</t>
  </si>
  <si>
    <t>Приобретение трактора</t>
  </si>
  <si>
    <t>1.6.5</t>
  </si>
  <si>
    <t>Приобретение электростанции дизельной АД250</t>
  </si>
  <si>
    <t>1.6.6</t>
  </si>
  <si>
    <t xml:space="preserve">Приобретение нового  автомобиля типа "Газель", вместо старого, отработавшего срок эксплуатации. </t>
  </si>
  <si>
    <t>1.6.7</t>
  </si>
  <si>
    <t xml:space="preserve">Приобретение легкового автомобиля </t>
  </si>
  <si>
    <t>1.6.8</t>
  </si>
  <si>
    <t>Приобретение нового автокрана грузоподъемностью не менее 25 т вместо старого, отработавшего нормативный срок эксплуатации</t>
  </si>
  <si>
    <t>1.6.9</t>
  </si>
  <si>
    <t xml:space="preserve">Испытательно-измерительный комплекс РЕТОМ-61 </t>
  </si>
  <si>
    <t>1.6.10</t>
  </si>
  <si>
    <t>Рефлектометр «Рейс-305»</t>
  </si>
  <si>
    <t>1.6.11</t>
  </si>
  <si>
    <t>1.6.12</t>
  </si>
  <si>
    <t>1.6.13</t>
  </si>
  <si>
    <t xml:space="preserve">Аппарат для высоковольтных испытаний  АИД-70М </t>
  </si>
  <si>
    <t>1.6.14</t>
  </si>
  <si>
    <t>УНЭП-2000  Устройство для испытания защит электрооборудования подстанций 6-10 кВ</t>
  </si>
  <si>
    <t>1.6.15</t>
  </si>
  <si>
    <t>"Энергомонитор-3.3Т1" Прибор для непрерывного измерения показателей качества электрической энергии и электроэнергетических величин (ПКЭ)</t>
  </si>
  <si>
    <t>1.6.16</t>
  </si>
  <si>
    <t>Приобретение сервера резервного копирования</t>
  </si>
  <si>
    <t>1.6.17</t>
  </si>
  <si>
    <t>Микроомметр МИКО-1 (2 шт. по 1 шт. в 2013 и 2014 годах)</t>
  </si>
  <si>
    <t>1.6.18</t>
  </si>
  <si>
    <t>MRU-101 (измеритель сопротивления заземляющих устройств и молниезащиты)</t>
  </si>
  <si>
    <t>1.6.19</t>
  </si>
  <si>
    <t>1.6.20</t>
  </si>
  <si>
    <t>1.6.21</t>
  </si>
  <si>
    <t>1.1.36</t>
  </si>
  <si>
    <t>1.6.22</t>
  </si>
  <si>
    <t>№№</t>
  </si>
  <si>
    <t>1.1.</t>
  </si>
  <si>
    <t>1.1.1.</t>
  </si>
  <si>
    <t>1.1.2.</t>
  </si>
  <si>
    <t>1.1.3.</t>
  </si>
  <si>
    <t>1.1.4.</t>
  </si>
  <si>
    <t>Замена отработавшего срок эксплуатации трансформатора Т-2  ТМ-250 6/0,4 кВ на ПС 6/0,4 кВ № 40</t>
  </si>
  <si>
    <t>Замена отработавшего срок эксплуатации трансформатора ТСН-2 ТМ-63 6/0,23 кВ на новый на ПС 110/6 кВ № 20 "Гидроузел"</t>
  </si>
  <si>
    <t>1.2.</t>
  </si>
  <si>
    <t>1.3.</t>
  </si>
  <si>
    <t>1.4.</t>
  </si>
  <si>
    <t>1.5.</t>
  </si>
  <si>
    <t>По Прокопьевску и Прокопьевскому району</t>
  </si>
  <si>
    <t>МВт, Гкал/час, км, МВА</t>
  </si>
  <si>
    <t>Источники финансирования инвестиционных программ 
(в прогнозных ценах соответствующих лет), млн. рублей</t>
  </si>
  <si>
    <t>Источник финансирования</t>
  </si>
  <si>
    <t>Собственные средства с НДС</t>
  </si>
  <si>
    <t>Прибыль, направляемая на инвестиции:</t>
  </si>
  <si>
    <t>в т.ч. инвестиционная составляющая в тарифе</t>
  </si>
  <si>
    <t xml:space="preserve">в т.ч. прибыль со свободного сектора </t>
  </si>
  <si>
    <t>в т.ч. от технологического присоединения (для электросетевых компаний)</t>
  </si>
  <si>
    <t>1.1.3.1.</t>
  </si>
  <si>
    <t>в т.ч. от технологического присоединения генерации</t>
  </si>
  <si>
    <t>1.1.3.2.</t>
  </si>
  <si>
    <t>в т.ч. от технологического присоединения потребителей</t>
  </si>
  <si>
    <t>Прочая прибыль</t>
  </si>
  <si>
    <t>Амортизация</t>
  </si>
  <si>
    <t>1.2.1.</t>
  </si>
  <si>
    <t>Амортизация, учтенная в тарифе</t>
  </si>
  <si>
    <t>1.2.2.</t>
  </si>
  <si>
    <t>Прочая амортизация</t>
  </si>
  <si>
    <t>1.2.3.</t>
  </si>
  <si>
    <t>Недоиспользованная амортизация прошлых лет</t>
  </si>
  <si>
    <t>Возврат НДС</t>
  </si>
  <si>
    <t>Прочие собственные средства</t>
  </si>
  <si>
    <t xml:space="preserve">1.4.1. </t>
  </si>
  <si>
    <t>в т.ч. средства допэмиссии</t>
  </si>
  <si>
    <t>Остаток собственных средств на начало года</t>
  </si>
  <si>
    <t>2.</t>
  </si>
  <si>
    <t>Привлеченные средства, в т.ч.:</t>
  </si>
  <si>
    <t>2.1.</t>
  </si>
  <si>
    <t>Кредиты</t>
  </si>
  <si>
    <t>2.2.</t>
  </si>
  <si>
    <t>Облигационные займы</t>
  </si>
  <si>
    <t>2.3.</t>
  </si>
  <si>
    <t>Займы организаций</t>
  </si>
  <si>
    <t>2.4.</t>
  </si>
  <si>
    <t>Бюджетное финансирование</t>
  </si>
  <si>
    <t>2.5.</t>
  </si>
  <si>
    <t>Средства внешних инвесторов</t>
  </si>
  <si>
    <t>2.6.</t>
  </si>
  <si>
    <t>Использование лизинга</t>
  </si>
  <si>
    <t>2.7.</t>
  </si>
  <si>
    <t>Прочие привлеченные средства</t>
  </si>
  <si>
    <t>ВСЕГО источников финансирования</t>
  </si>
  <si>
    <t>для ОГК/ТГК, в том числе</t>
  </si>
  <si>
    <t>ДПМ</t>
  </si>
  <si>
    <t>вне ДПМ</t>
  </si>
  <si>
    <t>Заместитель генерального директора по экономике и финансам</t>
  </si>
  <si>
    <t>О.Б. Ященко</t>
  </si>
  <si>
    <t>№ п/п</t>
  </si>
  <si>
    <t>2012 год</t>
  </si>
  <si>
    <t>2013 год</t>
  </si>
  <si>
    <t>2014 год</t>
  </si>
  <si>
    <t>млн. руб.</t>
  </si>
  <si>
    <t>Замена отработавшего срок эксплуатации тансформатора Т-1 ТМ-1000 6/0,4 кВ на новый на ПС 6/0,4 кВ № 32</t>
  </si>
  <si>
    <t>Замена отработавшего срок эксплуатации трансформатора Т-3 ТМ-630 6/0,4 кВ на новый ПС 6/0,4 кВ № 8</t>
  </si>
  <si>
    <t>Замена отработавшего срок эксплуатации трансформатора ТСН-1ТМ-250 6/0,23 кВ на новый ПС 35/6 кВ № 1</t>
  </si>
  <si>
    <t>Замена отработавшего срок эксплуатации трансформатора Т-1 ТМ-180 6/0,4 кВ на новый ТМ-160 6/0,4 кВ  ПС 6/0,4 кВ № 24</t>
  </si>
  <si>
    <t>Замена отработвашего срок эксплуатации трансформатора ТСН-1 ТМ-100 6/0,4 кВ на новый ПС 6/0,4 кВ № 42</t>
  </si>
  <si>
    <t>Замена отработавшего срок эксплуатации трансформатора ТСН-1 ТМ-63 6/0,4 кВ на новый ПС 35/6 кВ № 34</t>
  </si>
  <si>
    <t>Замена отработавшего срок экспслуатации тансформатора Т-3 ТМ-1000 6/0,4 кВ на новый на ПС 6/0,4 кВ № 32</t>
  </si>
  <si>
    <t>Замена отработавшего срок эксплуатации трансформатора ТМ-630 6/0,4 кВ на новый ПС 6/0,4 кВ № 16</t>
  </si>
  <si>
    <t>Замена отработавшего срок эксплуатации трансформатора ТСН-2  ТМ-63 6/0,23 кВ на новый на ПС 110/6 кВ № 20 "Гидроузел"</t>
  </si>
  <si>
    <t>Создание систем телемеханики и связи</t>
  </si>
  <si>
    <r>
      <rPr>
        <b/>
        <sz val="10"/>
        <rFont val="Times New Roman"/>
        <family val="1"/>
        <charset val="204"/>
      </rPr>
      <t>ПС 110/35/6 кВ №20</t>
    </r>
    <r>
      <rPr>
        <sz val="10"/>
        <rFont val="Times New Roman"/>
        <family val="1"/>
        <charset val="204"/>
      </rPr>
      <t xml:space="preserve"> "Гидроузел" проектирование и монтаж системы видеонаблюдения</t>
    </r>
  </si>
  <si>
    <r>
      <rPr>
        <b/>
        <sz val="10"/>
        <rFont val="Times New Roman"/>
        <family val="1"/>
        <charset val="204"/>
      </rPr>
      <t xml:space="preserve">ПС 35/6 кВ №6 </t>
    </r>
    <r>
      <rPr>
        <sz val="10"/>
        <rFont val="Times New Roman"/>
        <family val="1"/>
        <charset val="204"/>
      </rPr>
      <t>проектирование и монтаж системы видеонаблюдения</t>
    </r>
  </si>
  <si>
    <t>Приобретение основных средств приборов и спец. техники</t>
  </si>
  <si>
    <t>"Энергомонитор-3.3Т1" Прибор для непрерывного измерения показателей качества электрической энергии и электроэнергетических величин</t>
  </si>
  <si>
    <t>Микроомметр МИКО-1 (2 шт по 1 шт в 2013 и 2014 годах)</t>
  </si>
  <si>
    <t>Всего:</t>
  </si>
  <si>
    <t>Прогноз ввода/вывода объектов</t>
  </si>
  <si>
    <t>Наименование проекта</t>
  </si>
  <si>
    <t>Вывод мощностей</t>
  </si>
  <si>
    <t>Первоначальная стоимость вводимых основных средств (без НДС)</t>
  </si>
  <si>
    <t>млн.руб</t>
  </si>
  <si>
    <t>Ввод основных средств сетевых организаций</t>
  </si>
  <si>
    <t>1 кв</t>
  </si>
  <si>
    <t>2 кв</t>
  </si>
  <si>
    <t>3 кв</t>
  </si>
  <si>
    <t>4 кв</t>
  </si>
  <si>
    <t>км/МВА</t>
  </si>
  <si>
    <t>2013 г</t>
  </si>
  <si>
    <t>2014 г</t>
  </si>
  <si>
    <t>1.1.27</t>
  </si>
  <si>
    <t xml:space="preserve">Замена трансформаторов ТМ 100-35/0,23 на ПС 35/6 №2 и ПС 35/6 №6 </t>
  </si>
  <si>
    <t>Проектирование и монтаж пожарной сигнализации в производственных объектах</t>
  </si>
  <si>
    <t>Приобретение инфракрасной системы FLIP T620</t>
  </si>
  <si>
    <t>1.3.15</t>
  </si>
  <si>
    <t>Приобретение автомобиля УАЗ 39099</t>
  </si>
  <si>
    <t>Приобретение автомастерской на базе автомобиля ГАЗ</t>
  </si>
  <si>
    <t>0</t>
  </si>
  <si>
    <t>1.3.16</t>
  </si>
  <si>
    <t>1.3.17</t>
  </si>
  <si>
    <t>км/МВА/другое</t>
  </si>
  <si>
    <t>1,467</t>
  </si>
  <si>
    <t>73 шт</t>
  </si>
  <si>
    <t>73 шт.</t>
  </si>
  <si>
    <t>11,154</t>
  </si>
  <si>
    <t>5 шт.</t>
  </si>
  <si>
    <t>1,419</t>
  </si>
  <si>
    <t>0,5 км.</t>
  </si>
  <si>
    <t>1 шт.</t>
  </si>
  <si>
    <t>0,547</t>
  </si>
  <si>
    <t>6,640</t>
  </si>
  <si>
    <t>0,056</t>
  </si>
  <si>
    <t xml:space="preserve">Проведение работ по реконструкции ПС с заменой масляных выключателей 35 кВ на вакуумные, заменой стреляющих предохранителей на трансформаторах, заменой РЗиА по сторонам напряжения 35 и 6 кВ ПС 35/6 кВ № 6 (ВМ-35-Т1; ВМ-35-Т2). </t>
  </si>
  <si>
    <t>0,055</t>
  </si>
  <si>
    <t>0,878</t>
  </si>
  <si>
    <t>1,012</t>
  </si>
  <si>
    <t>2,328</t>
  </si>
  <si>
    <t>1,286</t>
  </si>
  <si>
    <t>0,790</t>
  </si>
  <si>
    <t>0,076</t>
  </si>
  <si>
    <t>0,154</t>
  </si>
  <si>
    <t>0,218</t>
  </si>
  <si>
    <t>0,106</t>
  </si>
  <si>
    <t>0,418</t>
  </si>
  <si>
    <t>Установка системы спутникового мониторинга автотранспорта ГЛОНАСС</t>
  </si>
  <si>
    <t>1,161</t>
  </si>
  <si>
    <t>0,382</t>
  </si>
  <si>
    <t>0,827</t>
  </si>
  <si>
    <t>1.1.34</t>
  </si>
  <si>
    <r>
      <rPr>
        <b/>
        <sz val="10"/>
        <rFont val="Times New Roman"/>
        <family val="1"/>
        <charset val="204"/>
      </rPr>
      <t>ПС 35/6 кВ №1</t>
    </r>
    <r>
      <rPr>
        <sz val="10"/>
        <rFont val="Times New Roman"/>
        <family val="1"/>
        <charset val="204"/>
      </rPr>
      <t xml:space="preserve"> проектирование и монтаж системы видеонаблюдения</t>
    </r>
  </si>
  <si>
    <r>
      <rPr>
        <b/>
        <sz val="10"/>
        <rFont val="Times New Roman"/>
        <family val="1"/>
        <charset val="204"/>
      </rPr>
      <t>ПС 35/6 кВ №31</t>
    </r>
    <r>
      <rPr>
        <sz val="10"/>
        <rFont val="Times New Roman"/>
        <family val="1"/>
        <charset val="204"/>
      </rPr>
      <t xml:space="preserve"> проектирование и монтаж системы видеонаблюдения</t>
    </r>
  </si>
  <si>
    <r>
      <rPr>
        <b/>
        <sz val="10"/>
        <rFont val="Times New Roman"/>
        <family val="1"/>
        <charset val="204"/>
      </rPr>
      <t>ПС 35/6 кВ №34</t>
    </r>
    <r>
      <rPr>
        <sz val="10"/>
        <rFont val="Times New Roman"/>
        <family val="1"/>
        <charset val="204"/>
      </rPr>
      <t xml:space="preserve"> проектирование и монтаж системы видеонаблюдения</t>
    </r>
  </si>
  <si>
    <t>0,053</t>
  </si>
  <si>
    <t>Замена отработавшего срок эксплуатации силового трансформатора Т-2-10000  на новый ПС 35/6 кВ №14</t>
  </si>
  <si>
    <t>Проектирование реконструкции ЗРУ 6 кВ, 0,4 кВ ПС 6/0,4 кВ №25 с заменой выключателей 6 кВ, 0,4 кВ и РЗиА и экспертиза проекта</t>
  </si>
  <si>
    <t>Приобретение сервера резервного копирования (для замены почтового и доменного сервера)</t>
  </si>
  <si>
    <t>Приобретение многофункционального устройства</t>
  </si>
  <si>
    <t>Приобретение бесперебойного источника питания</t>
  </si>
  <si>
    <t xml:space="preserve">MRU-101 (измеритель сопротивления заземляющих устройств и молниезащиты) </t>
  </si>
  <si>
    <t>Стенд высоковольтный стационарный СВС-50</t>
  </si>
  <si>
    <t>1.6.23</t>
  </si>
  <si>
    <t>1.6.24</t>
  </si>
  <si>
    <t>ПС 110/35/6 кВ "Керамзитовая".Выполнение работ по  реконструкции вводных ВЛ-110 кВ Керамзитовая-Ново-Кемеровская ТЭЦ, ОРУ-110 кВ подстанции с заменой трансформаторов тока ТТ1, ТТ2, разъединителей СР3, СР4, ЛР-110 (первый этап)</t>
  </si>
  <si>
    <t>0,488</t>
  </si>
  <si>
    <t>0,177</t>
  </si>
  <si>
    <t>0,089</t>
  </si>
  <si>
    <t>0,062</t>
  </si>
  <si>
    <t>0,203</t>
  </si>
  <si>
    <r>
      <rPr>
        <b/>
        <sz val="10"/>
        <rFont val="Times New Roman"/>
        <family val="1"/>
        <charset val="204"/>
      </rPr>
      <t>ПС 110/35/6 кВ №37</t>
    </r>
    <r>
      <rPr>
        <sz val="10"/>
        <rFont val="Times New Roman"/>
        <family val="1"/>
        <charset val="204"/>
      </rPr>
      <t xml:space="preserve"> "Базовая" проектирование  системы видеонаблюдения</t>
    </r>
  </si>
  <si>
    <t>Приложение №1 к постановлению</t>
  </si>
  <si>
    <t>региональной энергетической комиссии</t>
  </si>
  <si>
    <t>Кемеровской области</t>
  </si>
  <si>
    <t>Приложение №2 к постановлению</t>
  </si>
  <si>
    <t>Приложение №3 к постановлению</t>
  </si>
  <si>
    <t>Приобретение и монтаж комплексной трансформаторной подстанции КТП-160 кВА</t>
  </si>
  <si>
    <t>Замена отработавших срок эксплуатации силовых трансформаторов Т-1 и Т-2 35/6 кВ 10000 кВА на новые ПС 35/6 кВ № 42</t>
  </si>
  <si>
    <t>Приобретение и монтаж комплектной трансформаторной подстанции КТП-160 кВА</t>
  </si>
  <si>
    <t xml:space="preserve">Приобретение и монтаж высоковольтной ячейки ЯКНО </t>
  </si>
  <si>
    <t>Замена отработавших срок эксплуатации силовых трансформаторов 35/6 кВ Т-1 и Т-2 10000 кВа на новые ПС 35/6 кВ № 42</t>
  </si>
  <si>
    <t>Перечень инвестиционных проектов на период реализации инвестиционной программы ЗАО "Прокопьевскэнерго" и план их финансирования</t>
  </si>
  <si>
    <t xml:space="preserve">План года 2014
</t>
  </si>
  <si>
    <t>от "31" декабря 2012 года № 588</t>
  </si>
  <si>
    <t>от "31" декабря 2012 года  № 588</t>
  </si>
</sst>
</file>

<file path=xl/styles.xml><?xml version="1.0" encoding="utf-8"?>
<styleSheet xmlns="http://schemas.openxmlformats.org/spreadsheetml/2006/main">
  <numFmts count="2">
    <numFmt numFmtId="164" formatCode="#,##0.000"/>
    <numFmt numFmtId="165" formatCode="0.000"/>
  </numFmts>
  <fonts count="18">
    <font>
      <sz val="11"/>
      <color theme="1"/>
      <name val="Calibri"/>
      <family val="2"/>
      <scheme val="minor"/>
    </font>
    <font>
      <sz val="11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3"/>
      <name val="Times New Roman"/>
      <family val="1"/>
      <charset val="204"/>
    </font>
    <font>
      <u/>
      <sz val="14"/>
      <name val="Times New Roman"/>
      <family val="1"/>
      <charset val="204"/>
    </font>
    <font>
      <sz val="14"/>
      <color indexed="8"/>
      <name val="Calibri"/>
      <family val="2"/>
      <charset val="204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Arial Cyr"/>
      <charset val="204"/>
    </font>
    <font>
      <sz val="12"/>
      <color indexed="8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color indexed="8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2" fillId="0" borderId="0"/>
    <xf numFmtId="0" fontId="13" fillId="0" borderId="0"/>
  </cellStyleXfs>
  <cellXfs count="206">
    <xf numFmtId="0" fontId="0" fillId="0" borderId="0" xfId="0"/>
    <xf numFmtId="0" fontId="1" fillId="0" borderId="0" xfId="0" applyFont="1" applyFill="1"/>
    <xf numFmtId="0" fontId="1" fillId="0" borderId="0" xfId="0" applyFont="1" applyFill="1" applyAlignment="1">
      <alignment horizontal="left"/>
    </xf>
    <xf numFmtId="0" fontId="2" fillId="0" borderId="0" xfId="1" applyFont="1" applyFill="1" applyAlignment="1">
      <alignment vertical="center" wrapText="1"/>
    </xf>
    <xf numFmtId="0" fontId="3" fillId="0" borderId="0" xfId="0" applyFont="1" applyFill="1" applyAlignment="1">
      <alignment horizontal="right"/>
    </xf>
    <xf numFmtId="0" fontId="3" fillId="0" borderId="0" xfId="0" applyFont="1" applyFill="1" applyAlignment="1"/>
    <xf numFmtId="0" fontId="5" fillId="0" borderId="0" xfId="0" applyFont="1" applyFill="1" applyAlignment="1">
      <alignment horizontal="center"/>
    </xf>
    <xf numFmtId="0" fontId="7" fillId="0" borderId="0" xfId="0" applyFont="1" applyFill="1" applyAlignment="1">
      <alignment horizontal="center"/>
    </xf>
    <xf numFmtId="0" fontId="1" fillId="0" borderId="0" xfId="0" applyFont="1" applyFill="1" applyBorder="1"/>
    <xf numFmtId="0" fontId="1" fillId="0" borderId="0" xfId="0" applyFont="1" applyFill="1" applyBorder="1" applyAlignment="1">
      <alignment horizontal="left"/>
    </xf>
    <xf numFmtId="0" fontId="9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49" fontId="10" fillId="0" borderId="2" xfId="0" applyNumberFormat="1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164" fontId="10" fillId="0" borderId="2" xfId="0" applyNumberFormat="1" applyFont="1" applyFill="1" applyBorder="1" applyAlignment="1">
      <alignment horizontal="center" vertical="center" wrapText="1"/>
    </xf>
    <xf numFmtId="0" fontId="11" fillId="0" borderId="0" xfId="0" applyFont="1" applyFill="1"/>
    <xf numFmtId="164" fontId="10" fillId="0" borderId="3" xfId="0" applyNumberFormat="1" applyFont="1" applyFill="1" applyBorder="1" applyAlignment="1">
      <alignment horizontal="center" wrapText="1"/>
    </xf>
    <xf numFmtId="49" fontId="12" fillId="0" borderId="2" xfId="0" applyNumberFormat="1" applyFont="1" applyFill="1" applyBorder="1" applyAlignment="1">
      <alignment horizontal="center" vertical="center" wrapText="1"/>
    </xf>
    <xf numFmtId="49" fontId="10" fillId="0" borderId="2" xfId="0" applyNumberFormat="1" applyFont="1" applyFill="1" applyBorder="1" applyAlignment="1">
      <alignment horizontal="left" vertical="center" wrapText="1"/>
    </xf>
    <xf numFmtId="164" fontId="9" fillId="0" borderId="2" xfId="0" applyNumberFormat="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wrapText="1"/>
    </xf>
    <xf numFmtId="49" fontId="8" fillId="0" borderId="2" xfId="0" applyNumberFormat="1" applyFont="1" applyFill="1" applyBorder="1" applyAlignment="1">
      <alignment horizontal="center" vertical="center" wrapText="1"/>
    </xf>
    <xf numFmtId="0" fontId="8" fillId="0" borderId="2" xfId="2" applyFont="1" applyFill="1" applyBorder="1" applyAlignment="1">
      <alignment horizontal="left" vertical="center" wrapText="1"/>
    </xf>
    <xf numFmtId="164" fontId="8" fillId="0" borderId="2" xfId="0" applyNumberFormat="1" applyFont="1" applyFill="1" applyBorder="1" applyAlignment="1">
      <alignment horizontal="center" vertical="center" wrapText="1"/>
    </xf>
    <xf numFmtId="3" fontId="8" fillId="0" borderId="2" xfId="0" applyNumberFormat="1" applyFont="1" applyFill="1" applyBorder="1" applyAlignment="1">
      <alignment horizontal="center" vertical="center" wrapText="1"/>
    </xf>
    <xf numFmtId="164" fontId="12" fillId="0" borderId="2" xfId="0" applyNumberFormat="1" applyFont="1" applyFill="1" applyBorder="1" applyAlignment="1">
      <alignment horizontal="center" vertical="center" wrapText="1"/>
    </xf>
    <xf numFmtId="165" fontId="8" fillId="0" borderId="2" xfId="0" applyNumberFormat="1" applyFont="1" applyFill="1" applyBorder="1" applyAlignment="1">
      <alignment horizontal="center" vertical="center" wrapText="1"/>
    </xf>
    <xf numFmtId="49" fontId="8" fillId="0" borderId="2" xfId="2" applyNumberFormat="1" applyFont="1" applyFill="1" applyBorder="1" applyAlignment="1">
      <alignment horizontal="left" vertical="center" wrapText="1"/>
    </xf>
    <xf numFmtId="0" fontId="8" fillId="0" borderId="2" xfId="2" applyNumberFormat="1" applyFont="1" applyFill="1" applyBorder="1" applyAlignment="1">
      <alignment horizontal="left" vertical="center" wrapText="1"/>
    </xf>
    <xf numFmtId="165" fontId="8" fillId="0" borderId="4" xfId="0" applyNumberFormat="1" applyFont="1" applyFill="1" applyBorder="1" applyAlignment="1">
      <alignment horizontal="center" vertical="center" wrapText="1"/>
    </xf>
    <xf numFmtId="2" fontId="8" fillId="0" borderId="2" xfId="0" applyNumberFormat="1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165" fontId="12" fillId="0" borderId="2" xfId="0" applyNumberFormat="1" applyFont="1" applyFill="1" applyBorder="1" applyAlignment="1">
      <alignment horizontal="center" vertical="center" wrapText="1"/>
    </xf>
    <xf numFmtId="165" fontId="8" fillId="0" borderId="1" xfId="0" applyNumberFormat="1" applyFont="1" applyFill="1" applyBorder="1" applyAlignment="1">
      <alignment horizontal="center" vertical="center"/>
    </xf>
    <xf numFmtId="3" fontId="12" fillId="0" borderId="2" xfId="0" applyNumberFormat="1" applyFont="1" applyFill="1" applyBorder="1" applyAlignment="1">
      <alignment horizontal="center" vertical="center" wrapText="1"/>
    </xf>
    <xf numFmtId="2" fontId="12" fillId="0" borderId="2" xfId="0" applyNumberFormat="1" applyFont="1" applyFill="1" applyBorder="1" applyAlignment="1">
      <alignment horizontal="center" vertical="center" wrapText="1"/>
    </xf>
    <xf numFmtId="2" fontId="8" fillId="0" borderId="2" xfId="2" applyNumberFormat="1" applyFont="1" applyFill="1" applyBorder="1" applyAlignment="1">
      <alignment horizontal="left" vertical="center" wrapText="1"/>
    </xf>
    <xf numFmtId="49" fontId="8" fillId="0" borderId="2" xfId="0" applyNumberFormat="1" applyFont="1" applyFill="1" applyBorder="1" applyAlignment="1">
      <alignment horizontal="left" vertical="center" wrapText="1"/>
    </xf>
    <xf numFmtId="0" fontId="8" fillId="0" borderId="2" xfId="0" applyFont="1" applyFill="1" applyBorder="1" applyAlignment="1">
      <alignment horizontal="center" vertical="center"/>
    </xf>
    <xf numFmtId="0" fontId="14" fillId="0" borderId="0" xfId="0" applyFont="1" applyFill="1" applyBorder="1" applyAlignment="1"/>
    <xf numFmtId="0" fontId="1" fillId="0" borderId="0" xfId="0" applyFont="1" applyFill="1" applyAlignment="1"/>
    <xf numFmtId="0" fontId="14" fillId="0" borderId="0" xfId="0" applyFont="1" applyFill="1" applyAlignment="1"/>
    <xf numFmtId="0" fontId="1" fillId="0" borderId="0" xfId="0" applyFont="1" applyFill="1" applyBorder="1" applyAlignment="1"/>
    <xf numFmtId="0" fontId="2" fillId="0" borderId="0" xfId="0" applyFont="1" applyFill="1"/>
    <xf numFmtId="0" fontId="2" fillId="0" borderId="0" xfId="0" applyFont="1" applyFill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left"/>
    </xf>
    <xf numFmtId="0" fontId="16" fillId="0" borderId="0" xfId="0" applyFont="1"/>
    <xf numFmtId="0" fontId="16" fillId="0" borderId="5" xfId="0" applyFont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top" wrapText="1"/>
    </xf>
    <xf numFmtId="0" fontId="16" fillId="0" borderId="8" xfId="0" applyFont="1" applyBorder="1" applyAlignment="1">
      <alignment horizontal="center" vertical="top" wrapText="1"/>
    </xf>
    <xf numFmtId="0" fontId="2" fillId="0" borderId="9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left" vertical="center" wrapText="1"/>
    </xf>
    <xf numFmtId="164" fontId="2" fillId="0" borderId="11" xfId="0" applyNumberFormat="1" applyFont="1" applyFill="1" applyBorder="1" applyAlignment="1">
      <alignment horizontal="center"/>
    </xf>
    <xf numFmtId="164" fontId="2" fillId="0" borderId="2" xfId="0" applyNumberFormat="1" applyFont="1" applyFill="1" applyBorder="1" applyAlignment="1">
      <alignment horizontal="center"/>
    </xf>
    <xf numFmtId="164" fontId="2" fillId="0" borderId="12" xfId="0" applyNumberFormat="1" applyFont="1" applyFill="1" applyBorder="1" applyAlignment="1">
      <alignment horizontal="center"/>
    </xf>
    <xf numFmtId="164" fontId="2" fillId="0" borderId="9" xfId="0" applyNumberFormat="1" applyFont="1" applyFill="1" applyBorder="1" applyAlignment="1">
      <alignment horizontal="center"/>
    </xf>
    <xf numFmtId="164" fontId="2" fillId="0" borderId="13" xfId="0" applyNumberFormat="1" applyFont="1" applyFill="1" applyBorder="1" applyAlignment="1">
      <alignment horizontal="center"/>
    </xf>
    <xf numFmtId="164" fontId="2" fillId="0" borderId="11" xfId="0" applyNumberFormat="1" applyFont="1" applyFill="1" applyBorder="1"/>
    <xf numFmtId="164" fontId="2" fillId="0" borderId="2" xfId="0" applyNumberFormat="1" applyFont="1" applyFill="1" applyBorder="1"/>
    <xf numFmtId="164" fontId="2" fillId="0" borderId="12" xfId="0" applyNumberFormat="1" applyFont="1" applyFill="1" applyBorder="1"/>
    <xf numFmtId="164" fontId="2" fillId="0" borderId="9" xfId="0" applyNumberFormat="1" applyFont="1" applyFill="1" applyBorder="1"/>
    <xf numFmtId="164" fontId="2" fillId="0" borderId="11" xfId="0" applyNumberFormat="1" applyFont="1" applyFill="1" applyBorder="1" applyAlignment="1">
      <alignment horizontal="center" vertical="center"/>
    </xf>
    <xf numFmtId="164" fontId="2" fillId="0" borderId="2" xfId="0" applyNumberFormat="1" applyFont="1" applyFill="1" applyBorder="1" applyAlignment="1">
      <alignment horizontal="center" vertical="center"/>
    </xf>
    <xf numFmtId="164" fontId="2" fillId="0" borderId="13" xfId="0" applyNumberFormat="1" applyFont="1" applyFill="1" applyBorder="1" applyAlignment="1">
      <alignment horizontal="center" vertical="center"/>
    </xf>
    <xf numFmtId="0" fontId="2" fillId="0" borderId="11" xfId="0" applyFont="1" applyFill="1" applyBorder="1"/>
    <xf numFmtId="0" fontId="2" fillId="0" borderId="2" xfId="0" applyFont="1" applyFill="1" applyBorder="1"/>
    <xf numFmtId="0" fontId="2" fillId="0" borderId="12" xfId="0" applyFont="1" applyFill="1" applyBorder="1"/>
    <xf numFmtId="0" fontId="2" fillId="0" borderId="9" xfId="0" applyFont="1" applyFill="1" applyBorder="1"/>
    <xf numFmtId="0" fontId="2" fillId="0" borderId="9" xfId="0" applyNumberFormat="1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left" vertical="center" wrapText="1"/>
    </xf>
    <xf numFmtId="0" fontId="2" fillId="0" borderId="16" xfId="0" applyFont="1" applyFill="1" applyBorder="1"/>
    <xf numFmtId="0" fontId="2" fillId="0" borderId="4" xfId="0" applyFont="1" applyFill="1" applyBorder="1"/>
    <xf numFmtId="0" fontId="2" fillId="0" borderId="17" xfId="0" applyFont="1" applyFill="1" applyBorder="1"/>
    <xf numFmtId="0" fontId="2" fillId="0" borderId="14" xfId="0" applyFont="1" applyFill="1" applyBorder="1"/>
    <xf numFmtId="0" fontId="16" fillId="0" borderId="18" xfId="0" applyFont="1" applyFill="1" applyBorder="1" applyAlignment="1">
      <alignment horizontal="left" vertical="center"/>
    </xf>
    <xf numFmtId="0" fontId="16" fillId="0" borderId="19" xfId="0" applyFont="1" applyFill="1" applyBorder="1" applyAlignment="1">
      <alignment horizontal="left" vertical="center" wrapText="1"/>
    </xf>
    <xf numFmtId="164" fontId="16" fillId="0" borderId="19" xfId="0" applyNumberFormat="1" applyFont="1" applyFill="1" applyBorder="1" applyAlignment="1">
      <alignment horizontal="center"/>
    </xf>
    <xf numFmtId="0" fontId="2" fillId="0" borderId="11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left" vertical="center" wrapText="1"/>
    </xf>
    <xf numFmtId="0" fontId="2" fillId="0" borderId="20" xfId="0" applyFont="1" applyFill="1" applyBorder="1"/>
    <xf numFmtId="0" fontId="2" fillId="0" borderId="2" xfId="0" applyFont="1" applyFill="1" applyBorder="1" applyAlignment="1">
      <alignment horizontal="right" vertical="center" wrapText="1"/>
    </xf>
    <xf numFmtId="0" fontId="2" fillId="0" borderId="21" xfId="0" applyFont="1" applyFill="1" applyBorder="1" applyAlignment="1">
      <alignment horizontal="left" vertical="center"/>
    </xf>
    <xf numFmtId="0" fontId="2" fillId="0" borderId="22" xfId="0" applyFont="1" applyFill="1" applyBorder="1" applyAlignment="1">
      <alignment horizontal="right" vertical="center" wrapText="1"/>
    </xf>
    <xf numFmtId="0" fontId="2" fillId="0" borderId="22" xfId="0" applyFont="1" applyFill="1" applyBorder="1"/>
    <xf numFmtId="0" fontId="2" fillId="0" borderId="23" xfId="0" applyFont="1" applyFill="1" applyBorder="1"/>
    <xf numFmtId="0" fontId="2" fillId="0" borderId="0" xfId="0" applyFont="1" applyFill="1" applyBorder="1"/>
    <xf numFmtId="0" fontId="2" fillId="0" borderId="0" xfId="0" applyFont="1" applyFill="1" applyBorder="1" applyAlignment="1">
      <alignment horizontal="left" vertical="center" wrapText="1" indent="4"/>
    </xf>
    <xf numFmtId="0" fontId="2" fillId="0" borderId="0" xfId="0" applyFont="1" applyBorder="1" applyAlignment="1">
      <alignment wrapText="1"/>
    </xf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Border="1"/>
    <xf numFmtId="0" fontId="16" fillId="0" borderId="0" xfId="0" applyFont="1" applyBorder="1" applyAlignment="1">
      <alignment horizontal="center" vertical="center" wrapText="1"/>
    </xf>
    <xf numFmtId="1" fontId="16" fillId="0" borderId="0" xfId="0" applyNumberFormat="1" applyFont="1" applyAlignment="1">
      <alignment horizontal="left" vertical="top"/>
    </xf>
    <xf numFmtId="2" fontId="2" fillId="0" borderId="0" xfId="0" applyNumberFormat="1" applyFont="1" applyAlignment="1">
      <alignment vertical="top"/>
    </xf>
    <xf numFmtId="49" fontId="2" fillId="0" borderId="0" xfId="0" applyNumberFormat="1" applyFont="1" applyAlignment="1">
      <alignment horizontal="left" vertical="top" wrapText="1"/>
    </xf>
    <xf numFmtId="2" fontId="2" fillId="0" borderId="0" xfId="0" applyNumberFormat="1" applyFont="1" applyAlignment="1">
      <alignment horizontal="center" vertical="top" wrapText="1"/>
    </xf>
    <xf numFmtId="0" fontId="2" fillId="0" borderId="0" xfId="1" applyFont="1" applyFill="1" applyAlignment="1">
      <alignment horizontal="right" vertical="center" wrapText="1"/>
    </xf>
    <xf numFmtId="165" fontId="8" fillId="0" borderId="2" xfId="0" applyNumberFormat="1" applyFont="1" applyFill="1" applyBorder="1" applyAlignment="1">
      <alignment horizontal="center" vertical="center"/>
    </xf>
    <xf numFmtId="165" fontId="12" fillId="0" borderId="2" xfId="0" applyNumberFormat="1" applyFont="1" applyFill="1" applyBorder="1" applyAlignment="1">
      <alignment horizontal="center" vertical="center"/>
    </xf>
    <xf numFmtId="3" fontId="8" fillId="0" borderId="2" xfId="2" applyNumberFormat="1" applyFont="1" applyFill="1" applyBorder="1" applyAlignment="1">
      <alignment horizontal="center" vertical="center" wrapText="1"/>
    </xf>
    <xf numFmtId="49" fontId="8" fillId="0" borderId="2" xfId="2" applyNumberFormat="1" applyFont="1" applyFill="1" applyBorder="1" applyAlignment="1">
      <alignment horizontal="center" vertical="center" wrapText="1"/>
    </xf>
    <xf numFmtId="0" fontId="12" fillId="0" borderId="2" xfId="2" applyNumberFormat="1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0" xfId="2" applyNumberFormat="1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center" vertical="center"/>
    </xf>
    <xf numFmtId="0" fontId="8" fillId="0" borderId="3" xfId="2" applyFont="1" applyFill="1" applyBorder="1" applyAlignment="1">
      <alignment horizontal="left" vertical="center" wrapText="1"/>
    </xf>
    <xf numFmtId="0" fontId="8" fillId="0" borderId="3" xfId="2" applyFont="1" applyFill="1" applyBorder="1" applyAlignment="1">
      <alignment horizontal="center" vertical="center" wrapText="1"/>
    </xf>
    <xf numFmtId="3" fontId="8" fillId="0" borderId="3" xfId="0" applyNumberFormat="1" applyFont="1" applyFill="1" applyBorder="1" applyAlignment="1">
      <alignment horizontal="center" vertical="center" wrapText="1"/>
    </xf>
    <xf numFmtId="164" fontId="8" fillId="0" borderId="3" xfId="0" applyNumberFormat="1" applyFont="1" applyFill="1" applyBorder="1" applyAlignment="1">
      <alignment horizontal="center" vertical="center" wrapText="1"/>
    </xf>
    <xf numFmtId="165" fontId="8" fillId="0" borderId="3" xfId="0" applyNumberFormat="1" applyFont="1" applyFill="1" applyBorder="1" applyAlignment="1">
      <alignment horizontal="center" vertical="center"/>
    </xf>
    <xf numFmtId="165" fontId="12" fillId="0" borderId="3" xfId="0" applyNumberFormat="1" applyFont="1" applyFill="1" applyBorder="1" applyAlignment="1">
      <alignment horizontal="center" vertical="center"/>
    </xf>
    <xf numFmtId="0" fontId="12" fillId="0" borderId="4" xfId="2" applyNumberFormat="1" applyFont="1" applyFill="1" applyBorder="1" applyAlignment="1">
      <alignment horizontal="left" vertical="center" wrapText="1"/>
    </xf>
    <xf numFmtId="0" fontId="12" fillId="0" borderId="17" xfId="2" applyNumberFormat="1" applyFont="1" applyFill="1" applyBorder="1" applyAlignment="1">
      <alignment horizontal="left" vertical="center" wrapText="1"/>
    </xf>
    <xf numFmtId="164" fontId="12" fillId="0" borderId="17" xfId="0" applyNumberFormat="1" applyFont="1" applyFill="1" applyBorder="1" applyAlignment="1">
      <alignment horizontal="center" vertical="center" wrapText="1"/>
    </xf>
    <xf numFmtId="164" fontId="12" fillId="0" borderId="4" xfId="0" applyNumberFormat="1" applyFont="1" applyFill="1" applyBorder="1" applyAlignment="1">
      <alignment horizontal="center" vertical="center" wrapText="1"/>
    </xf>
    <xf numFmtId="49" fontId="8" fillId="0" borderId="3" xfId="2" applyNumberFormat="1" applyFont="1" applyFill="1" applyBorder="1" applyAlignment="1">
      <alignment horizontal="left" vertical="center" wrapText="1"/>
    </xf>
    <xf numFmtId="49" fontId="8" fillId="0" borderId="3" xfId="2" applyNumberFormat="1" applyFont="1" applyFill="1" applyBorder="1" applyAlignment="1">
      <alignment horizontal="center" vertical="center" wrapText="1"/>
    </xf>
    <xf numFmtId="3" fontId="8" fillId="0" borderId="3" xfId="2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  <xf numFmtId="2" fontId="8" fillId="0" borderId="3" xfId="2" applyNumberFormat="1" applyFont="1" applyFill="1" applyBorder="1" applyAlignment="1">
      <alignment horizontal="left" vertical="center" wrapText="1"/>
    </xf>
    <xf numFmtId="2" fontId="8" fillId="0" borderId="3" xfId="2" applyNumberFormat="1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right"/>
    </xf>
    <xf numFmtId="0" fontId="8" fillId="0" borderId="2" xfId="2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165" fontId="8" fillId="0" borderId="12" xfId="0" applyNumberFormat="1" applyFont="1" applyFill="1" applyBorder="1" applyAlignment="1">
      <alignment horizontal="center" vertical="center"/>
    </xf>
    <xf numFmtId="165" fontId="8" fillId="0" borderId="13" xfId="0" applyNumberFormat="1" applyFont="1" applyFill="1" applyBorder="1" applyAlignment="1">
      <alignment horizontal="center" vertical="center"/>
    </xf>
    <xf numFmtId="0" fontId="8" fillId="0" borderId="12" xfId="0" applyFont="1" applyFill="1" applyBorder="1" applyAlignment="1">
      <alignment horizontal="center" vertical="center"/>
    </xf>
    <xf numFmtId="0" fontId="8" fillId="0" borderId="13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center"/>
    </xf>
    <xf numFmtId="0" fontId="2" fillId="0" borderId="24" xfId="0" applyFont="1" applyFill="1" applyBorder="1" applyAlignment="1">
      <alignment horizontal="center" vertical="center"/>
    </xf>
    <xf numFmtId="0" fontId="2" fillId="0" borderId="25" xfId="0" applyFont="1" applyFill="1" applyBorder="1" applyAlignment="1">
      <alignment horizontal="center" vertical="center"/>
    </xf>
    <xf numFmtId="0" fontId="8" fillId="0" borderId="3" xfId="2" applyNumberFormat="1" applyFont="1" applyFill="1" applyBorder="1" applyAlignment="1" applyProtection="1">
      <alignment horizontal="left" vertical="center" wrapText="1"/>
      <protection locked="0"/>
    </xf>
    <xf numFmtId="2" fontId="12" fillId="0" borderId="17" xfId="2" applyNumberFormat="1" applyFont="1" applyFill="1" applyBorder="1" applyAlignment="1">
      <alignment horizontal="center" vertical="center" wrapText="1"/>
    </xf>
    <xf numFmtId="49" fontId="12" fillId="0" borderId="4" xfId="2" applyNumberFormat="1" applyFont="1" applyFill="1" applyBorder="1" applyAlignment="1">
      <alignment horizontal="center" vertical="center" wrapText="1"/>
    </xf>
    <xf numFmtId="165" fontId="8" fillId="0" borderId="3" xfId="2" applyNumberFormat="1" applyFont="1" applyFill="1" applyBorder="1" applyAlignment="1">
      <alignment horizontal="center" vertical="center" wrapText="1"/>
    </xf>
    <xf numFmtId="165" fontId="12" fillId="0" borderId="2" xfId="2" applyNumberFormat="1" applyFont="1" applyFill="1" applyBorder="1" applyAlignment="1">
      <alignment horizontal="center" vertical="center" wrapText="1"/>
    </xf>
    <xf numFmtId="165" fontId="8" fillId="0" borderId="2" xfId="2" applyNumberFormat="1" applyFont="1" applyFill="1" applyBorder="1" applyAlignment="1">
      <alignment horizontal="center" vertical="center" wrapText="1"/>
    </xf>
    <xf numFmtId="2" fontId="12" fillId="0" borderId="2" xfId="2" applyNumberFormat="1" applyFont="1" applyFill="1" applyBorder="1" applyAlignment="1">
      <alignment horizontal="center" vertical="center" wrapText="1"/>
    </xf>
    <xf numFmtId="3" fontId="8" fillId="0" borderId="0" xfId="2" applyNumberFormat="1" applyFont="1" applyFill="1" applyBorder="1" applyAlignment="1">
      <alignment horizontal="center" vertical="center" wrapText="1"/>
    </xf>
    <xf numFmtId="0" fontId="8" fillId="0" borderId="2" xfId="2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49" fontId="12" fillId="0" borderId="2" xfId="0" applyNumberFormat="1" applyFont="1" applyFill="1" applyBorder="1" applyAlignment="1">
      <alignment horizontal="left" vertical="center" wrapText="1"/>
    </xf>
    <xf numFmtId="0" fontId="4" fillId="0" borderId="0" xfId="0" applyFont="1" applyFill="1" applyAlignment="1">
      <alignment horizontal="right"/>
    </xf>
    <xf numFmtId="0" fontId="16" fillId="0" borderId="0" xfId="0" applyFont="1" applyAlignment="1">
      <alignment horizontal="right"/>
    </xf>
    <xf numFmtId="164" fontId="16" fillId="0" borderId="26" xfId="0" applyNumberFormat="1" applyFont="1" applyFill="1" applyBorder="1" applyAlignment="1">
      <alignment horizontal="center"/>
    </xf>
    <xf numFmtId="0" fontId="2" fillId="0" borderId="0" xfId="1" applyFont="1" applyFill="1" applyAlignment="1">
      <alignment horizontal="right"/>
    </xf>
    <xf numFmtId="2" fontId="6" fillId="0" borderId="0" xfId="0" applyNumberFormat="1" applyFont="1" applyFill="1" applyAlignment="1">
      <alignment wrapText="1"/>
    </xf>
    <xf numFmtId="0" fontId="7" fillId="0" borderId="0" xfId="0" applyFont="1" applyFill="1" applyAlignment="1"/>
    <xf numFmtId="0" fontId="16" fillId="0" borderId="0" xfId="0" applyFont="1" applyFill="1" applyAlignment="1">
      <alignment horizontal="right"/>
    </xf>
    <xf numFmtId="0" fontId="16" fillId="0" borderId="9" xfId="0" applyFont="1" applyFill="1" applyBorder="1" applyAlignment="1">
      <alignment horizontal="center" vertical="center" wrapText="1"/>
    </xf>
    <xf numFmtId="0" fontId="11" fillId="0" borderId="10" xfId="0" applyFont="1" applyFill="1" applyBorder="1" applyAlignment="1">
      <alignment horizontal="left" vertical="center" wrapText="1"/>
    </xf>
    <xf numFmtId="164" fontId="16" fillId="0" borderId="18" xfId="0" applyNumberFormat="1" applyFont="1" applyFill="1" applyBorder="1" applyAlignment="1">
      <alignment horizontal="center" vertical="center" wrapText="1"/>
    </xf>
    <xf numFmtId="164" fontId="16" fillId="0" borderId="13" xfId="0" applyNumberFormat="1" applyFont="1" applyFill="1" applyBorder="1" applyAlignment="1">
      <alignment horizontal="center" vertical="center" wrapText="1"/>
    </xf>
    <xf numFmtId="164" fontId="16" fillId="0" borderId="9" xfId="0" applyNumberFormat="1" applyFont="1" applyFill="1" applyBorder="1" applyAlignment="1">
      <alignment horizontal="center" vertical="center" wrapText="1"/>
    </xf>
    <xf numFmtId="0" fontId="8" fillId="0" borderId="2" xfId="2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/>
    </xf>
    <xf numFmtId="0" fontId="1" fillId="0" borderId="0" xfId="0" applyFont="1" applyFill="1" applyAlignment="1">
      <alignment horizontal="left"/>
    </xf>
    <xf numFmtId="49" fontId="8" fillId="0" borderId="2" xfId="0" applyNumberFormat="1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29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textRotation="90" wrapText="1"/>
    </xf>
    <xf numFmtId="0" fontId="2" fillId="0" borderId="0" xfId="0" applyFont="1" applyBorder="1" applyAlignment="1">
      <alignment horizontal="left" wrapText="1"/>
    </xf>
    <xf numFmtId="0" fontId="16" fillId="0" borderId="0" xfId="0" applyFont="1" applyAlignment="1">
      <alignment horizontal="center" wrapText="1"/>
    </xf>
    <xf numFmtId="0" fontId="8" fillId="0" borderId="12" xfId="0" applyFont="1" applyFill="1" applyBorder="1" applyAlignment="1">
      <alignment horizontal="center" vertical="center"/>
    </xf>
    <xf numFmtId="0" fontId="8" fillId="0" borderId="13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 wrapText="1"/>
    </xf>
    <xf numFmtId="0" fontId="8" fillId="0" borderId="24" xfId="0" applyFont="1" applyFill="1" applyBorder="1" applyAlignment="1">
      <alignment horizontal="center" vertical="center"/>
    </xf>
    <xf numFmtId="0" fontId="8" fillId="0" borderId="25" xfId="0" applyFont="1" applyFill="1" applyBorder="1" applyAlignment="1">
      <alignment horizontal="center" vertical="center"/>
    </xf>
    <xf numFmtId="165" fontId="2" fillId="0" borderId="12" xfId="0" applyNumberFormat="1" applyFont="1" applyFill="1" applyBorder="1" applyAlignment="1">
      <alignment horizontal="center" vertical="center"/>
    </xf>
    <xf numFmtId="165" fontId="2" fillId="0" borderId="13" xfId="0" applyNumberFormat="1" applyFont="1" applyFill="1" applyBorder="1" applyAlignment="1">
      <alignment horizontal="center" vertical="center"/>
    </xf>
    <xf numFmtId="165" fontId="2" fillId="0" borderId="17" xfId="0" applyNumberFormat="1" applyFont="1" applyFill="1" applyBorder="1" applyAlignment="1">
      <alignment horizontal="center" vertical="center"/>
    </xf>
    <xf numFmtId="165" fontId="2" fillId="0" borderId="27" xfId="0" applyNumberFormat="1" applyFont="1" applyFill="1" applyBorder="1" applyAlignment="1">
      <alignment horizontal="center" vertical="center"/>
    </xf>
    <xf numFmtId="0" fontId="2" fillId="0" borderId="17" xfId="0" applyFont="1" applyFill="1" applyBorder="1" applyAlignment="1">
      <alignment horizontal="center" vertical="center"/>
    </xf>
    <xf numFmtId="0" fontId="2" fillId="0" borderId="27" xfId="0" applyFont="1" applyFill="1" applyBorder="1" applyAlignment="1">
      <alignment horizontal="center" vertical="center"/>
    </xf>
    <xf numFmtId="0" fontId="12" fillId="0" borderId="12" xfId="0" applyFont="1" applyFill="1" applyBorder="1" applyAlignment="1">
      <alignment horizontal="center" vertical="center" wrapText="1"/>
    </xf>
    <xf numFmtId="0" fontId="12" fillId="0" borderId="10" xfId="0" applyFont="1" applyFill="1" applyBorder="1" applyAlignment="1">
      <alignment horizontal="center" vertical="center" wrapText="1"/>
    </xf>
    <xf numFmtId="0" fontId="12" fillId="0" borderId="13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12" fillId="0" borderId="17" xfId="0" applyFont="1" applyFill="1" applyBorder="1" applyAlignment="1">
      <alignment horizontal="center" vertical="center" wrapText="1"/>
    </xf>
    <xf numFmtId="0" fontId="12" fillId="0" borderId="15" xfId="0" applyFont="1" applyFill="1" applyBorder="1" applyAlignment="1">
      <alignment horizontal="center" vertical="center" wrapText="1"/>
    </xf>
    <xf numFmtId="0" fontId="12" fillId="0" borderId="27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16" fillId="0" borderId="0" xfId="0" applyFont="1" applyFill="1" applyAlignment="1">
      <alignment horizontal="center"/>
    </xf>
    <xf numFmtId="0" fontId="15" fillId="0" borderId="28" xfId="0" applyFont="1" applyFill="1" applyBorder="1" applyAlignment="1">
      <alignment horizontal="right"/>
    </xf>
    <xf numFmtId="165" fontId="8" fillId="0" borderId="12" xfId="0" applyNumberFormat="1" applyFont="1" applyFill="1" applyBorder="1" applyAlignment="1">
      <alignment horizontal="center" vertical="center"/>
    </xf>
    <xf numFmtId="165" fontId="8" fillId="0" borderId="13" xfId="0" applyNumberFormat="1" applyFont="1" applyFill="1" applyBorder="1" applyAlignment="1">
      <alignment horizontal="center" vertical="center"/>
    </xf>
    <xf numFmtId="165" fontId="8" fillId="0" borderId="24" xfId="0" applyNumberFormat="1" applyFont="1" applyFill="1" applyBorder="1" applyAlignment="1">
      <alignment horizontal="center" vertical="center"/>
    </xf>
    <xf numFmtId="165" fontId="8" fillId="0" borderId="25" xfId="0" applyNumberFormat="1" applyFont="1" applyFill="1" applyBorder="1" applyAlignment="1">
      <alignment horizontal="center" vertical="center"/>
    </xf>
    <xf numFmtId="165" fontId="8" fillId="0" borderId="24" xfId="0" applyNumberFormat="1" applyFont="1" applyFill="1" applyBorder="1" applyAlignment="1">
      <alignment horizontal="center"/>
    </xf>
    <xf numFmtId="165" fontId="8" fillId="0" borderId="25" xfId="0" applyNumberFormat="1" applyFont="1" applyFill="1" applyBorder="1" applyAlignment="1">
      <alignment horizontal="center"/>
    </xf>
    <xf numFmtId="165" fontId="12" fillId="0" borderId="12" xfId="0" applyNumberFormat="1" applyFont="1" applyFill="1" applyBorder="1" applyAlignment="1">
      <alignment horizontal="center" vertical="center"/>
    </xf>
    <xf numFmtId="165" fontId="12" fillId="0" borderId="13" xfId="0" applyNumberFormat="1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center"/>
    </xf>
    <xf numFmtId="0" fontId="12" fillId="0" borderId="24" xfId="0" applyFont="1" applyFill="1" applyBorder="1" applyAlignment="1">
      <alignment horizontal="center" vertical="center" wrapText="1"/>
    </xf>
    <xf numFmtId="0" fontId="12" fillId="0" borderId="28" xfId="0" applyFont="1" applyFill="1" applyBorder="1" applyAlignment="1">
      <alignment horizontal="center" vertical="center" wrapText="1"/>
    </xf>
    <xf numFmtId="0" fontId="12" fillId="0" borderId="25" xfId="0" applyFont="1" applyFill="1" applyBorder="1" applyAlignment="1">
      <alignment horizontal="center" vertical="center" wrapText="1"/>
    </xf>
  </cellXfs>
  <cellStyles count="3">
    <cellStyle name="Normal" xfId="0" builtinId="0"/>
    <cellStyle name="Обычный 5" xfId="1"/>
    <cellStyle name="Обычный_Книга1" xfId="2"/>
  </cellStyles>
  <dxfs count="0"/>
  <tableStyles count="0" defaultTableStyle="TableStyleMedium2" defaultPivotStyle="Pivot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X109"/>
  <sheetViews>
    <sheetView showGridLines="0" view="pageBreakPreview" zoomScale="60" zoomScaleNormal="80" workbookViewId="0">
      <selection activeCell="Z16" sqref="Z16"/>
    </sheetView>
  </sheetViews>
  <sheetFormatPr defaultColWidth="20.42578125" defaultRowHeight="15"/>
  <cols>
    <col min="1" max="1" width="6" style="1" bestFit="1" customWidth="1"/>
    <col min="2" max="2" width="43" style="2" customWidth="1"/>
    <col min="3" max="3" width="8.5703125" style="1" customWidth="1"/>
    <col min="4" max="4" width="11.28515625" style="1" customWidth="1"/>
    <col min="5" max="5" width="7.5703125" style="1" customWidth="1"/>
    <col min="6" max="6" width="7.85546875" style="1" customWidth="1"/>
    <col min="7" max="7" width="10.5703125" style="1" customWidth="1"/>
    <col min="8" max="8" width="11.140625" style="1" customWidth="1"/>
    <col min="9" max="9" width="14" style="1" customWidth="1"/>
    <col min="10" max="10" width="10.5703125" style="1" customWidth="1"/>
    <col min="11" max="12" width="10" style="1" customWidth="1"/>
    <col min="13" max="13" width="10.42578125" style="1" customWidth="1"/>
    <col min="14" max="14" width="7.7109375" style="1" customWidth="1"/>
    <col min="15" max="15" width="8" style="1" customWidth="1"/>
    <col min="16" max="16" width="8.28515625" style="1" customWidth="1"/>
    <col min="17" max="17" width="9.28515625" style="1" customWidth="1"/>
    <col min="18" max="18" width="20.42578125" style="1" hidden="1" customWidth="1"/>
    <col min="19" max="19" width="6.42578125" style="1" hidden="1" customWidth="1"/>
    <col min="20" max="21" width="7.42578125" style="1" hidden="1" customWidth="1"/>
    <col min="22" max="24" width="8.85546875" style="1" hidden="1" customWidth="1"/>
    <col min="25" max="16384" width="20.42578125" style="1"/>
  </cols>
  <sheetData>
    <row r="1" spans="1:23" ht="18.75">
      <c r="M1" s="3"/>
      <c r="N1" s="3"/>
      <c r="O1" s="3"/>
      <c r="P1" s="3"/>
      <c r="Q1" s="148" t="s">
        <v>339</v>
      </c>
    </row>
    <row r="2" spans="1:23" ht="18.75">
      <c r="M2" s="3"/>
      <c r="N2" s="3"/>
      <c r="O2" s="3"/>
      <c r="P2" s="3"/>
      <c r="Q2" s="148" t="s">
        <v>340</v>
      </c>
    </row>
    <row r="3" spans="1:23" ht="18.75">
      <c r="M3" s="3"/>
      <c r="N3" s="3"/>
      <c r="O3" s="3"/>
      <c r="P3" s="3"/>
      <c r="Q3" s="148" t="s">
        <v>341</v>
      </c>
    </row>
    <row r="4" spans="1:23" ht="25.5" customHeight="1">
      <c r="N4" s="4"/>
      <c r="O4" s="5"/>
      <c r="P4" s="5"/>
      <c r="Q4" s="148" t="s">
        <v>351</v>
      </c>
    </row>
    <row r="5" spans="1:23" ht="18.75">
      <c r="N5" s="4"/>
      <c r="O5" s="4"/>
      <c r="P5" s="4"/>
      <c r="Q5" s="4"/>
    </row>
    <row r="6" spans="1:23" ht="18.75">
      <c r="A6" s="162" t="s">
        <v>349</v>
      </c>
      <c r="B6" s="162"/>
      <c r="C6" s="162"/>
      <c r="D6" s="162"/>
      <c r="E6" s="162"/>
      <c r="F6" s="162"/>
      <c r="G6" s="162"/>
      <c r="H6" s="162"/>
      <c r="I6" s="162"/>
      <c r="J6" s="162"/>
      <c r="K6" s="162"/>
      <c r="L6" s="162"/>
      <c r="M6" s="162"/>
      <c r="N6" s="162"/>
      <c r="O6" s="162"/>
      <c r="P6" s="162"/>
      <c r="Q6" s="162"/>
    </row>
    <row r="7" spans="1:23" ht="16.5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</row>
    <row r="8" spans="1:23">
      <c r="A8" s="164" t="s">
        <v>1</v>
      </c>
      <c r="B8" s="165" t="s">
        <v>2</v>
      </c>
      <c r="C8" s="161" t="s">
        <v>3</v>
      </c>
      <c r="D8" s="161" t="s">
        <v>4</v>
      </c>
      <c r="E8" s="168" t="s">
        <v>5</v>
      </c>
      <c r="F8" s="168" t="s">
        <v>6</v>
      </c>
      <c r="G8" s="161" t="s">
        <v>7</v>
      </c>
      <c r="H8" s="161" t="s">
        <v>8</v>
      </c>
      <c r="I8" s="161" t="s">
        <v>9</v>
      </c>
      <c r="J8" s="161" t="s">
        <v>10</v>
      </c>
      <c r="K8" s="161"/>
      <c r="L8" s="161"/>
      <c r="M8" s="161"/>
      <c r="N8" s="161" t="s">
        <v>11</v>
      </c>
      <c r="O8" s="161"/>
      <c r="P8" s="161"/>
      <c r="Q8" s="161"/>
    </row>
    <row r="9" spans="1:23" ht="38.25">
      <c r="A9" s="164"/>
      <c r="B9" s="166"/>
      <c r="C9" s="161"/>
      <c r="D9" s="161"/>
      <c r="E9" s="168"/>
      <c r="F9" s="168"/>
      <c r="G9" s="161"/>
      <c r="H9" s="161"/>
      <c r="I9" s="161"/>
      <c r="J9" s="10" t="s">
        <v>12</v>
      </c>
      <c r="K9" s="10" t="s">
        <v>13</v>
      </c>
      <c r="L9" s="10" t="s">
        <v>14</v>
      </c>
      <c r="M9" s="10" t="s">
        <v>15</v>
      </c>
      <c r="N9" s="10" t="s">
        <v>16</v>
      </c>
      <c r="O9" s="10" t="s">
        <v>17</v>
      </c>
      <c r="P9" s="10" t="s">
        <v>18</v>
      </c>
      <c r="Q9" s="10" t="s">
        <v>15</v>
      </c>
    </row>
    <row r="10" spans="1:23" ht="25.5">
      <c r="A10" s="164"/>
      <c r="B10" s="167"/>
      <c r="C10" s="11" t="s">
        <v>19</v>
      </c>
      <c r="D10" s="11" t="s">
        <v>20</v>
      </c>
      <c r="E10" s="168"/>
      <c r="F10" s="168"/>
      <c r="G10" s="11" t="s">
        <v>21</v>
      </c>
      <c r="H10" s="11" t="s">
        <v>21</v>
      </c>
      <c r="I10" s="11" t="s">
        <v>21</v>
      </c>
      <c r="J10" s="11" t="s">
        <v>20</v>
      </c>
      <c r="K10" s="11" t="s">
        <v>20</v>
      </c>
      <c r="L10" s="11" t="s">
        <v>20</v>
      </c>
      <c r="M10" s="11" t="s">
        <v>20</v>
      </c>
      <c r="N10" s="11" t="s">
        <v>21</v>
      </c>
      <c r="O10" s="11" t="s">
        <v>21</v>
      </c>
      <c r="P10" s="11" t="s">
        <v>21</v>
      </c>
      <c r="Q10" s="11" t="s">
        <v>21</v>
      </c>
      <c r="V10" s="1" t="e">
        <f>V11/T11*1.18</f>
        <v>#REF!</v>
      </c>
      <c r="W10" s="1" t="e">
        <f>W11/U11*1.18</f>
        <v>#REF!</v>
      </c>
    </row>
    <row r="11" spans="1:23" s="15" customFormat="1" ht="14.25">
      <c r="A11" s="12"/>
      <c r="B11" s="13" t="s">
        <v>22</v>
      </c>
      <c r="C11" s="13"/>
      <c r="D11" s="13"/>
      <c r="E11" s="13"/>
      <c r="F11" s="13"/>
      <c r="G11" s="14">
        <v>175.6576</v>
      </c>
      <c r="H11" s="14">
        <v>0</v>
      </c>
      <c r="I11" s="14">
        <v>0</v>
      </c>
      <c r="J11" s="14">
        <v>2.5030000000000001</v>
      </c>
      <c r="K11" s="14">
        <v>13.530000000000001</v>
      </c>
      <c r="L11" s="14">
        <v>12.833000000000002</v>
      </c>
      <c r="M11" s="14">
        <v>28.866</v>
      </c>
      <c r="N11" s="14">
        <v>60.580300000000001</v>
      </c>
      <c r="O11" s="14">
        <v>67.904600000000002</v>
      </c>
      <c r="P11" s="14">
        <v>67.638999999999996</v>
      </c>
      <c r="Q11" s="14">
        <v>196.12389999999999</v>
      </c>
      <c r="R11" s="15">
        <f>57.986+8.379</f>
        <v>66.364999999999995</v>
      </c>
      <c r="S11" s="16">
        <f>S51+S71+S74+S77+S103</f>
        <v>59.566163000000003</v>
      </c>
      <c r="T11" s="16">
        <f>T51+T71+T74+T77+T103</f>
        <v>45.693023999999994</v>
      </c>
      <c r="U11" s="16">
        <f>U51+U71+U74+U77+U103</f>
        <v>37.106999999999999</v>
      </c>
      <c r="V11" s="15" t="e">
        <f>#REF!</f>
        <v>#REF!</v>
      </c>
      <c r="W11" s="15" t="e">
        <f>#REF!</f>
        <v>#REF!</v>
      </c>
    </row>
    <row r="12" spans="1:23" ht="24.75" customHeight="1">
      <c r="A12" s="17">
        <v>1</v>
      </c>
      <c r="B12" s="18" t="s">
        <v>23</v>
      </c>
      <c r="C12" s="10"/>
      <c r="D12" s="10"/>
      <c r="E12" s="10"/>
      <c r="F12" s="10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">
        <f>N11/1.18</f>
        <v>51.3392372881356</v>
      </c>
      <c r="S12" s="20"/>
      <c r="T12" s="20"/>
      <c r="U12" s="20"/>
    </row>
    <row r="13" spans="1:23" ht="25.5">
      <c r="A13" s="17" t="s">
        <v>24</v>
      </c>
      <c r="B13" s="18" t="s">
        <v>25</v>
      </c>
      <c r="C13" s="10"/>
      <c r="D13" s="10"/>
      <c r="E13" s="10"/>
      <c r="F13" s="10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S13" s="20"/>
      <c r="T13" s="20"/>
      <c r="U13" s="20"/>
    </row>
    <row r="14" spans="1:23" ht="38.25">
      <c r="A14" s="21" t="s">
        <v>26</v>
      </c>
      <c r="B14" s="22" t="s">
        <v>27</v>
      </c>
      <c r="C14" s="10"/>
      <c r="D14" s="21">
        <v>4.25</v>
      </c>
      <c r="E14" s="11">
        <v>2012</v>
      </c>
      <c r="F14" s="11">
        <v>2012</v>
      </c>
      <c r="G14" s="23">
        <v>0.40400000000000003</v>
      </c>
      <c r="H14" s="24">
        <v>0</v>
      </c>
      <c r="I14" s="24">
        <v>0</v>
      </c>
      <c r="J14" s="24">
        <v>1</v>
      </c>
      <c r="K14" s="24">
        <v>0</v>
      </c>
      <c r="L14" s="24">
        <v>0</v>
      </c>
      <c r="M14" s="24">
        <v>1</v>
      </c>
      <c r="N14" s="23">
        <v>0.40400000000000003</v>
      </c>
      <c r="O14" s="24">
        <v>0</v>
      </c>
      <c r="P14" s="24">
        <v>0</v>
      </c>
      <c r="Q14" s="25">
        <v>0.40400000000000003</v>
      </c>
      <c r="S14" s="26">
        <v>0.57650000000000001</v>
      </c>
      <c r="T14" s="11"/>
      <c r="U14" s="11"/>
    </row>
    <row r="15" spans="1:23" ht="38.25">
      <c r="A15" s="21" t="s">
        <v>28</v>
      </c>
      <c r="B15" s="27" t="s">
        <v>29</v>
      </c>
      <c r="C15" s="10"/>
      <c r="D15" s="21" t="s">
        <v>30</v>
      </c>
      <c r="E15" s="11">
        <v>2012</v>
      </c>
      <c r="F15" s="11">
        <v>2012</v>
      </c>
      <c r="G15" s="23">
        <v>0.28100000000000003</v>
      </c>
      <c r="H15" s="24">
        <v>0</v>
      </c>
      <c r="I15" s="24">
        <v>0</v>
      </c>
      <c r="J15" s="23">
        <v>0.63</v>
      </c>
      <c r="K15" s="24">
        <v>0</v>
      </c>
      <c r="L15" s="24">
        <v>0</v>
      </c>
      <c r="M15" s="23">
        <v>0.63</v>
      </c>
      <c r="N15" s="23">
        <v>0.28100000000000003</v>
      </c>
      <c r="O15" s="24">
        <v>0</v>
      </c>
      <c r="P15" s="24">
        <v>0</v>
      </c>
      <c r="Q15" s="25">
        <v>0.28100000000000003</v>
      </c>
      <c r="S15" s="11">
        <v>0.40899999999999997</v>
      </c>
      <c r="T15" s="11"/>
      <c r="U15" s="11"/>
    </row>
    <row r="16" spans="1:23" ht="38.25">
      <c r="A16" s="21" t="s">
        <v>31</v>
      </c>
      <c r="B16" s="27" t="s">
        <v>32</v>
      </c>
      <c r="C16" s="10"/>
      <c r="D16" s="21" t="s">
        <v>33</v>
      </c>
      <c r="E16" s="11">
        <v>2012</v>
      </c>
      <c r="F16" s="11">
        <v>2012</v>
      </c>
      <c r="G16" s="23">
        <v>0.151</v>
      </c>
      <c r="H16" s="24">
        <v>0</v>
      </c>
      <c r="I16" s="24">
        <v>0</v>
      </c>
      <c r="J16" s="23">
        <v>0.25</v>
      </c>
      <c r="K16" s="24">
        <v>0</v>
      </c>
      <c r="L16" s="24">
        <v>0</v>
      </c>
      <c r="M16" s="23">
        <v>0.25</v>
      </c>
      <c r="N16" s="23">
        <v>0.151</v>
      </c>
      <c r="O16" s="24">
        <v>0</v>
      </c>
      <c r="P16" s="24">
        <v>0</v>
      </c>
      <c r="Q16" s="25">
        <v>0.151</v>
      </c>
      <c r="S16" s="11">
        <v>0.19800000000000001</v>
      </c>
      <c r="T16" s="11"/>
      <c r="U16" s="11"/>
    </row>
    <row r="17" spans="1:21" ht="38.25">
      <c r="A17" s="21" t="s">
        <v>34</v>
      </c>
      <c r="B17" s="27" t="s">
        <v>35</v>
      </c>
      <c r="C17" s="10"/>
      <c r="D17" s="21" t="s">
        <v>36</v>
      </c>
      <c r="E17" s="11">
        <v>2012</v>
      </c>
      <c r="F17" s="11">
        <v>2012</v>
      </c>
      <c r="G17" s="23">
        <v>0.105</v>
      </c>
      <c r="H17" s="24">
        <v>0</v>
      </c>
      <c r="I17" s="24">
        <v>0</v>
      </c>
      <c r="J17" s="23">
        <v>0.16</v>
      </c>
      <c r="K17" s="24">
        <v>0</v>
      </c>
      <c r="L17" s="24">
        <v>0</v>
      </c>
      <c r="M17" s="23">
        <v>0.16</v>
      </c>
      <c r="N17" s="23">
        <v>0.105</v>
      </c>
      <c r="O17" s="24">
        <v>0</v>
      </c>
      <c r="P17" s="24">
        <v>0</v>
      </c>
      <c r="Q17" s="25">
        <v>0.105</v>
      </c>
      <c r="S17" s="11">
        <v>0.17100000000000001</v>
      </c>
      <c r="T17" s="11"/>
      <c r="U17" s="11"/>
    </row>
    <row r="18" spans="1:21" ht="38.25">
      <c r="A18" s="21" t="s">
        <v>37</v>
      </c>
      <c r="B18" s="27" t="s">
        <v>38</v>
      </c>
      <c r="C18" s="10"/>
      <c r="D18" s="21" t="s">
        <v>39</v>
      </c>
      <c r="E18" s="11">
        <v>2012</v>
      </c>
      <c r="F18" s="11">
        <v>2012</v>
      </c>
      <c r="G18" s="23">
        <v>8.5000000000000006E-2</v>
      </c>
      <c r="H18" s="24">
        <v>0</v>
      </c>
      <c r="I18" s="24">
        <v>0</v>
      </c>
      <c r="J18" s="23">
        <v>0.1</v>
      </c>
      <c r="K18" s="24">
        <v>0</v>
      </c>
      <c r="L18" s="24">
        <v>0</v>
      </c>
      <c r="M18" s="23">
        <v>0.1</v>
      </c>
      <c r="N18" s="23">
        <v>8.5000000000000006E-2</v>
      </c>
      <c r="O18" s="24">
        <v>0</v>
      </c>
      <c r="P18" s="24">
        <v>0</v>
      </c>
      <c r="Q18" s="25">
        <v>8.5000000000000006E-2</v>
      </c>
      <c r="S18" s="11">
        <v>0.14599999999999999</v>
      </c>
      <c r="T18" s="11"/>
      <c r="U18" s="11"/>
    </row>
    <row r="19" spans="1:21" ht="38.25">
      <c r="A19" s="21" t="s">
        <v>40</v>
      </c>
      <c r="B19" s="27" t="s">
        <v>41</v>
      </c>
      <c r="C19" s="10"/>
      <c r="D19" s="21" t="s">
        <v>42</v>
      </c>
      <c r="E19" s="11">
        <v>2012</v>
      </c>
      <c r="F19" s="11">
        <v>2012</v>
      </c>
      <c r="G19" s="23">
        <v>7.4999999999999997E-2</v>
      </c>
      <c r="H19" s="24">
        <v>0</v>
      </c>
      <c r="I19" s="24">
        <v>0</v>
      </c>
      <c r="J19" s="23">
        <v>6.3E-2</v>
      </c>
      <c r="K19" s="24">
        <v>0</v>
      </c>
      <c r="L19" s="24">
        <v>0</v>
      </c>
      <c r="M19" s="23">
        <v>6.3E-2</v>
      </c>
      <c r="N19" s="23">
        <v>7.4999999999999997E-2</v>
      </c>
      <c r="O19" s="24">
        <v>0</v>
      </c>
      <c r="P19" s="24">
        <v>0</v>
      </c>
      <c r="Q19" s="25">
        <v>7.4999999999999997E-2</v>
      </c>
      <c r="S19" s="11">
        <v>0.22</v>
      </c>
      <c r="T19" s="11"/>
      <c r="U19" s="11"/>
    </row>
    <row r="20" spans="1:21" ht="30" customHeight="1">
      <c r="A20" s="21" t="s">
        <v>43</v>
      </c>
      <c r="B20" s="27" t="s">
        <v>281</v>
      </c>
      <c r="C20" s="10"/>
      <c r="D20" s="21" t="s">
        <v>85</v>
      </c>
      <c r="E20" s="11">
        <v>2012</v>
      </c>
      <c r="F20" s="11">
        <v>2012</v>
      </c>
      <c r="G20" s="23">
        <v>0.80630000000000002</v>
      </c>
      <c r="H20" s="24">
        <v>0</v>
      </c>
      <c r="I20" s="24">
        <v>0</v>
      </c>
      <c r="J20" s="23">
        <v>0.3</v>
      </c>
      <c r="K20" s="24">
        <v>0</v>
      </c>
      <c r="L20" s="24">
        <v>0</v>
      </c>
      <c r="M20" s="23">
        <v>0.3</v>
      </c>
      <c r="N20" s="23">
        <v>0.80630000000000002</v>
      </c>
      <c r="O20" s="24">
        <v>0</v>
      </c>
      <c r="P20" s="24">
        <v>0</v>
      </c>
      <c r="Q20" s="25">
        <v>0.80630000000000002</v>
      </c>
      <c r="S20" s="11"/>
      <c r="T20" s="11"/>
      <c r="U20" s="11"/>
    </row>
    <row r="21" spans="1:21" ht="34.5" customHeight="1">
      <c r="A21" s="21" t="s">
        <v>45</v>
      </c>
      <c r="B21" s="27" t="s">
        <v>346</v>
      </c>
      <c r="C21" s="10"/>
      <c r="D21" s="21" t="s">
        <v>287</v>
      </c>
      <c r="E21" s="11">
        <v>2012</v>
      </c>
      <c r="F21" s="11">
        <v>2012</v>
      </c>
      <c r="G21" s="23">
        <v>0.32</v>
      </c>
      <c r="H21" s="24">
        <v>0</v>
      </c>
      <c r="I21" s="24">
        <v>0</v>
      </c>
      <c r="J21" s="23">
        <v>0</v>
      </c>
      <c r="K21" s="24">
        <v>0</v>
      </c>
      <c r="L21" s="24">
        <v>0</v>
      </c>
      <c r="M21" s="23">
        <v>0</v>
      </c>
      <c r="N21" s="23">
        <v>0.32</v>
      </c>
      <c r="O21" s="24">
        <v>0</v>
      </c>
      <c r="P21" s="24">
        <v>0</v>
      </c>
      <c r="Q21" s="25">
        <v>0.32</v>
      </c>
      <c r="S21" s="11"/>
      <c r="T21" s="11"/>
      <c r="U21" s="11"/>
    </row>
    <row r="22" spans="1:21" ht="27" customHeight="1">
      <c r="A22" s="21" t="s">
        <v>47</v>
      </c>
      <c r="B22" s="27" t="s">
        <v>347</v>
      </c>
      <c r="C22" s="10"/>
      <c r="D22" s="21" t="s">
        <v>287</v>
      </c>
      <c r="E22" s="11">
        <v>2012</v>
      </c>
      <c r="F22" s="11">
        <v>2012</v>
      </c>
      <c r="G22" s="23">
        <v>0.61599999999999999</v>
      </c>
      <c r="H22" s="24">
        <v>0</v>
      </c>
      <c r="I22" s="24">
        <v>0</v>
      </c>
      <c r="J22" s="23">
        <v>0</v>
      </c>
      <c r="K22" s="24">
        <v>0</v>
      </c>
      <c r="L22" s="24">
        <v>0</v>
      </c>
      <c r="M22" s="23">
        <v>0</v>
      </c>
      <c r="N22" s="23">
        <v>0.61570000000000003</v>
      </c>
      <c r="O22" s="24">
        <v>0</v>
      </c>
      <c r="P22" s="24">
        <v>0</v>
      </c>
      <c r="Q22" s="25">
        <v>0.61570000000000003</v>
      </c>
      <c r="S22" s="11"/>
      <c r="T22" s="11"/>
      <c r="U22" s="11"/>
    </row>
    <row r="23" spans="1:21" ht="38.25">
      <c r="A23" s="21" t="s">
        <v>49</v>
      </c>
      <c r="B23" s="22" t="s">
        <v>44</v>
      </c>
      <c r="C23" s="10"/>
      <c r="D23" s="11">
        <v>30.2</v>
      </c>
      <c r="E23" s="11">
        <v>2013</v>
      </c>
      <c r="F23" s="11">
        <v>2013</v>
      </c>
      <c r="G23" s="23">
        <v>0.52229999999999999</v>
      </c>
      <c r="H23" s="24">
        <v>0</v>
      </c>
      <c r="I23" s="24">
        <v>0</v>
      </c>
      <c r="J23" s="24">
        <v>0</v>
      </c>
      <c r="K23" s="23">
        <v>0.1</v>
      </c>
      <c r="L23" s="24">
        <v>0</v>
      </c>
      <c r="M23" s="23">
        <v>0.1</v>
      </c>
      <c r="N23" s="24">
        <v>0</v>
      </c>
      <c r="O23" s="23">
        <v>0.52229999999999999</v>
      </c>
      <c r="P23" s="24">
        <v>0</v>
      </c>
      <c r="Q23" s="25">
        <v>0.52229999999999999</v>
      </c>
      <c r="S23" s="11"/>
      <c r="T23" s="11">
        <v>0.52200000000000002</v>
      </c>
      <c r="U23" s="11"/>
    </row>
    <row r="24" spans="1:21" ht="38.25">
      <c r="A24" s="21" t="s">
        <v>51</v>
      </c>
      <c r="B24" s="22" t="s">
        <v>46</v>
      </c>
      <c r="C24" s="10"/>
      <c r="D24" s="11">
        <v>3.2</v>
      </c>
      <c r="E24" s="11">
        <v>2013</v>
      </c>
      <c r="F24" s="11">
        <v>2013</v>
      </c>
      <c r="G24" s="23">
        <v>1.24</v>
      </c>
      <c r="H24" s="24">
        <v>0</v>
      </c>
      <c r="I24" s="24">
        <v>0</v>
      </c>
      <c r="J24" s="24">
        <v>0</v>
      </c>
      <c r="K24" s="23">
        <v>1.6</v>
      </c>
      <c r="L24" s="24">
        <v>0</v>
      </c>
      <c r="M24" s="23">
        <v>1.6</v>
      </c>
      <c r="N24" s="24">
        <v>0</v>
      </c>
      <c r="O24" s="23">
        <v>1.24</v>
      </c>
      <c r="P24" s="24">
        <v>0</v>
      </c>
      <c r="Q24" s="25">
        <v>1.24</v>
      </c>
      <c r="S24" s="11"/>
      <c r="T24" s="11">
        <v>1.24</v>
      </c>
      <c r="U24" s="11"/>
    </row>
    <row r="25" spans="1:21" ht="38.25">
      <c r="A25" s="21" t="s">
        <v>53</v>
      </c>
      <c r="B25" s="22" t="s">
        <v>48</v>
      </c>
      <c r="C25" s="10"/>
      <c r="D25" s="11">
        <v>1.26</v>
      </c>
      <c r="E25" s="11">
        <v>2013</v>
      </c>
      <c r="F25" s="11">
        <v>2013</v>
      </c>
      <c r="G25" s="23">
        <v>0.54120000000000001</v>
      </c>
      <c r="H25" s="24">
        <v>0</v>
      </c>
      <c r="I25" s="24">
        <v>0</v>
      </c>
      <c r="J25" s="24">
        <v>0</v>
      </c>
      <c r="K25" s="23">
        <v>0.63</v>
      </c>
      <c r="L25" s="24">
        <v>0</v>
      </c>
      <c r="M25" s="23">
        <v>0.63</v>
      </c>
      <c r="N25" s="24">
        <v>0</v>
      </c>
      <c r="O25" s="23">
        <v>0.54120000000000001</v>
      </c>
      <c r="P25" s="24">
        <v>0</v>
      </c>
      <c r="Q25" s="25">
        <v>0.54120000000000001</v>
      </c>
      <c r="S25" s="11"/>
      <c r="T25" s="11">
        <v>0.54100000000000004</v>
      </c>
      <c r="U25" s="11"/>
    </row>
    <row r="26" spans="1:21" ht="38.25">
      <c r="A26" s="21" t="s">
        <v>55</v>
      </c>
      <c r="B26" s="22" t="s">
        <v>50</v>
      </c>
      <c r="C26" s="10"/>
      <c r="D26" s="11">
        <v>0.5</v>
      </c>
      <c r="E26" s="11">
        <v>2013</v>
      </c>
      <c r="F26" s="11">
        <v>2013</v>
      </c>
      <c r="G26" s="23">
        <v>0.35199999999999998</v>
      </c>
      <c r="H26" s="24">
        <v>0</v>
      </c>
      <c r="I26" s="24">
        <v>0</v>
      </c>
      <c r="J26" s="24">
        <v>0</v>
      </c>
      <c r="K26" s="23">
        <v>0.25</v>
      </c>
      <c r="L26" s="24">
        <v>0</v>
      </c>
      <c r="M26" s="23">
        <v>0.25</v>
      </c>
      <c r="N26" s="24">
        <v>0</v>
      </c>
      <c r="O26" s="23">
        <v>0.35160000000000002</v>
      </c>
      <c r="P26" s="24">
        <v>0</v>
      </c>
      <c r="Q26" s="25">
        <v>0.35160000000000002</v>
      </c>
      <c r="S26" s="11"/>
      <c r="T26" s="11"/>
      <c r="U26" s="11"/>
    </row>
    <row r="27" spans="1:21" ht="38.25">
      <c r="A27" s="21" t="s">
        <v>57</v>
      </c>
      <c r="B27" s="22" t="s">
        <v>52</v>
      </c>
      <c r="C27" s="10"/>
      <c r="D27" s="21" t="s">
        <v>36</v>
      </c>
      <c r="E27" s="11">
        <v>2013</v>
      </c>
      <c r="F27" s="11">
        <v>2013</v>
      </c>
      <c r="G27" s="23">
        <v>0.28399999999999997</v>
      </c>
      <c r="H27" s="24">
        <v>0</v>
      </c>
      <c r="I27" s="24">
        <v>0</v>
      </c>
      <c r="J27" s="24">
        <v>0</v>
      </c>
      <c r="K27" s="23">
        <v>0.16</v>
      </c>
      <c r="L27" s="24">
        <v>0</v>
      </c>
      <c r="M27" s="23">
        <v>0.16</v>
      </c>
      <c r="N27" s="24">
        <v>0</v>
      </c>
      <c r="O27" s="23">
        <v>0.28399999999999997</v>
      </c>
      <c r="P27" s="24">
        <v>0</v>
      </c>
      <c r="Q27" s="25">
        <v>0.28399999999999997</v>
      </c>
      <c r="S27" s="11"/>
      <c r="T27" s="11">
        <v>0.28400000000000003</v>
      </c>
      <c r="U27" s="11"/>
    </row>
    <row r="28" spans="1:21" ht="38.25">
      <c r="A28" s="21" t="s">
        <v>59</v>
      </c>
      <c r="B28" s="22" t="s">
        <v>54</v>
      </c>
      <c r="C28" s="10"/>
      <c r="D28" s="11">
        <v>20</v>
      </c>
      <c r="E28" s="11">
        <v>2013</v>
      </c>
      <c r="F28" s="11">
        <v>2013</v>
      </c>
      <c r="G28" s="23">
        <v>0.23699999999999999</v>
      </c>
      <c r="H28" s="24">
        <v>0</v>
      </c>
      <c r="I28" s="24">
        <v>0</v>
      </c>
      <c r="J28" s="24">
        <v>0</v>
      </c>
      <c r="K28" s="23">
        <v>0.63</v>
      </c>
      <c r="L28" s="24">
        <v>0</v>
      </c>
      <c r="M28" s="23">
        <v>0.63</v>
      </c>
      <c r="N28" s="24">
        <v>0</v>
      </c>
      <c r="O28" s="23">
        <v>0.23699999999999999</v>
      </c>
      <c r="P28" s="24">
        <v>0</v>
      </c>
      <c r="Q28" s="25">
        <v>0.23699999999999999</v>
      </c>
      <c r="S28" s="11"/>
      <c r="T28" s="11">
        <v>0.23700000000000002</v>
      </c>
      <c r="U28" s="11"/>
    </row>
    <row r="29" spans="1:21" ht="38.25">
      <c r="A29" s="21" t="s">
        <v>60</v>
      </c>
      <c r="B29" s="22" t="s">
        <v>56</v>
      </c>
      <c r="C29" s="10"/>
      <c r="D29" s="11">
        <v>0.16</v>
      </c>
      <c r="E29" s="11">
        <v>2013</v>
      </c>
      <c r="F29" s="11">
        <v>2013</v>
      </c>
      <c r="G29" s="23">
        <v>0.28249999999999997</v>
      </c>
      <c r="H29" s="24">
        <v>0</v>
      </c>
      <c r="I29" s="24">
        <v>0</v>
      </c>
      <c r="J29" s="24">
        <v>0</v>
      </c>
      <c r="K29" s="23">
        <v>0.16</v>
      </c>
      <c r="L29" s="24">
        <v>0</v>
      </c>
      <c r="M29" s="23">
        <v>0.16</v>
      </c>
      <c r="N29" s="24">
        <v>0</v>
      </c>
      <c r="O29" s="23">
        <v>0.28249999999999997</v>
      </c>
      <c r="P29" s="24">
        <v>0</v>
      </c>
      <c r="Q29" s="25">
        <v>0.28249999999999997</v>
      </c>
      <c r="S29" s="11"/>
      <c r="T29" s="11">
        <v>0.28300000000000003</v>
      </c>
      <c r="U29" s="11"/>
    </row>
    <row r="30" spans="1:21" ht="39.75" customHeight="1">
      <c r="A30" s="21" t="s">
        <v>61</v>
      </c>
      <c r="B30" s="22" t="s">
        <v>323</v>
      </c>
      <c r="C30" s="10"/>
      <c r="D30" s="11">
        <v>20</v>
      </c>
      <c r="E30" s="11">
        <v>2013</v>
      </c>
      <c r="F30" s="11">
        <v>2013</v>
      </c>
      <c r="G30" s="23">
        <v>9.516</v>
      </c>
      <c r="H30" s="24">
        <v>0</v>
      </c>
      <c r="I30" s="24">
        <v>0</v>
      </c>
      <c r="J30" s="24">
        <v>0</v>
      </c>
      <c r="K30" s="23">
        <v>10</v>
      </c>
      <c r="L30" s="24">
        <v>0</v>
      </c>
      <c r="M30" s="23">
        <v>10</v>
      </c>
      <c r="N30" s="24">
        <v>0</v>
      </c>
      <c r="O30" s="23">
        <v>9.516</v>
      </c>
      <c r="P30" s="24">
        <v>0</v>
      </c>
      <c r="Q30" s="25">
        <v>9.516</v>
      </c>
      <c r="S30" s="11"/>
      <c r="T30" s="11"/>
      <c r="U30" s="11"/>
    </row>
    <row r="31" spans="1:21" ht="38.25">
      <c r="A31" s="21" t="s">
        <v>63</v>
      </c>
      <c r="B31" s="22" t="s">
        <v>58</v>
      </c>
      <c r="C31" s="10"/>
      <c r="D31" s="11">
        <v>4.25</v>
      </c>
      <c r="E31" s="11">
        <v>2014</v>
      </c>
      <c r="F31" s="11">
        <v>2014</v>
      </c>
      <c r="G31" s="23">
        <v>0.77600000000000002</v>
      </c>
      <c r="H31" s="24">
        <v>0</v>
      </c>
      <c r="I31" s="24">
        <v>0</v>
      </c>
      <c r="J31" s="24">
        <v>0</v>
      </c>
      <c r="K31" s="24">
        <v>0</v>
      </c>
      <c r="L31" s="23">
        <v>1</v>
      </c>
      <c r="M31" s="23">
        <v>1</v>
      </c>
      <c r="N31" s="24">
        <v>0</v>
      </c>
      <c r="O31" s="24">
        <v>0</v>
      </c>
      <c r="P31" s="23">
        <v>0.77600000000000002</v>
      </c>
      <c r="Q31" s="25">
        <v>0.77600000000000002</v>
      </c>
      <c r="S31" s="11"/>
      <c r="T31" s="11"/>
      <c r="U31" s="11">
        <v>0.77600000000000002</v>
      </c>
    </row>
    <row r="32" spans="1:21" ht="38.25">
      <c r="A32" s="21" t="s">
        <v>65</v>
      </c>
      <c r="B32" s="22" t="s">
        <v>345</v>
      </c>
      <c r="C32" s="10"/>
      <c r="D32" s="11">
        <v>30</v>
      </c>
      <c r="E32" s="11">
        <v>2014</v>
      </c>
      <c r="F32" s="11">
        <v>2014</v>
      </c>
      <c r="G32" s="23">
        <v>16.664000000000001</v>
      </c>
      <c r="H32" s="24">
        <v>0</v>
      </c>
      <c r="I32" s="24">
        <v>0</v>
      </c>
      <c r="J32" s="24">
        <v>0</v>
      </c>
      <c r="K32" s="24">
        <v>0</v>
      </c>
      <c r="L32" s="23">
        <v>10</v>
      </c>
      <c r="M32" s="23">
        <v>10</v>
      </c>
      <c r="N32" s="24">
        <v>0</v>
      </c>
      <c r="O32" s="24">
        <v>0</v>
      </c>
      <c r="P32" s="23">
        <v>16.664000000000001</v>
      </c>
      <c r="Q32" s="25">
        <v>16.664000000000001</v>
      </c>
      <c r="S32" s="11"/>
      <c r="T32" s="11"/>
      <c r="U32" s="11">
        <v>16.664000000000001</v>
      </c>
    </row>
    <row r="33" spans="1:21" ht="38.25">
      <c r="A33" s="21" t="s">
        <v>67</v>
      </c>
      <c r="B33" s="22" t="s">
        <v>48</v>
      </c>
      <c r="C33" s="10"/>
      <c r="D33" s="11">
        <v>1.26</v>
      </c>
      <c r="E33" s="11">
        <v>2014</v>
      </c>
      <c r="F33" s="11">
        <v>2014</v>
      </c>
      <c r="G33" s="23">
        <v>0.58099999999999996</v>
      </c>
      <c r="H33" s="24">
        <v>0</v>
      </c>
      <c r="I33" s="24">
        <v>0</v>
      </c>
      <c r="J33" s="24">
        <v>0</v>
      </c>
      <c r="K33" s="24">
        <v>0</v>
      </c>
      <c r="L33" s="23">
        <v>0.63</v>
      </c>
      <c r="M33" s="23">
        <v>0.63</v>
      </c>
      <c r="N33" s="24">
        <v>0</v>
      </c>
      <c r="O33" s="24">
        <v>0</v>
      </c>
      <c r="P33" s="23">
        <v>0.58099999999999996</v>
      </c>
      <c r="Q33" s="25">
        <v>0.58099999999999996</v>
      </c>
      <c r="S33" s="11"/>
      <c r="T33" s="11"/>
      <c r="U33" s="11">
        <v>0.58099999999999996</v>
      </c>
    </row>
    <row r="34" spans="1:21" ht="38.25">
      <c r="A34" s="21" t="s">
        <v>69</v>
      </c>
      <c r="B34" s="22" t="s">
        <v>62</v>
      </c>
      <c r="C34" s="10"/>
      <c r="D34" s="11">
        <v>1.63</v>
      </c>
      <c r="E34" s="11">
        <v>2014</v>
      </c>
      <c r="F34" s="11">
        <v>2014</v>
      </c>
      <c r="G34" s="23">
        <v>0.58099999999999996</v>
      </c>
      <c r="H34" s="24">
        <v>0</v>
      </c>
      <c r="I34" s="24">
        <v>0</v>
      </c>
      <c r="J34" s="24">
        <v>0</v>
      </c>
      <c r="K34" s="24">
        <v>0</v>
      </c>
      <c r="L34" s="23">
        <v>0.63</v>
      </c>
      <c r="M34" s="23">
        <v>0.63</v>
      </c>
      <c r="N34" s="24">
        <v>0</v>
      </c>
      <c r="O34" s="24">
        <v>0</v>
      </c>
      <c r="P34" s="23">
        <v>0.58099999999999996</v>
      </c>
      <c r="Q34" s="25">
        <v>0.58099999999999996</v>
      </c>
      <c r="S34" s="11"/>
      <c r="T34" s="11"/>
      <c r="U34" s="11">
        <v>0.58099999999999996</v>
      </c>
    </row>
    <row r="35" spans="1:21" ht="38.25">
      <c r="A35" s="21" t="s">
        <v>71</v>
      </c>
      <c r="B35" s="22" t="s">
        <v>64</v>
      </c>
      <c r="C35" s="10"/>
      <c r="D35" s="11">
        <v>0.5</v>
      </c>
      <c r="E35" s="11">
        <v>2014</v>
      </c>
      <c r="F35" s="11">
        <v>2014</v>
      </c>
      <c r="G35" s="23">
        <v>0.37869999999999998</v>
      </c>
      <c r="H35" s="24">
        <v>0</v>
      </c>
      <c r="I35" s="24">
        <v>0</v>
      </c>
      <c r="J35" s="24">
        <v>0</v>
      </c>
      <c r="K35" s="24">
        <v>0</v>
      </c>
      <c r="L35" s="23">
        <v>0.25</v>
      </c>
      <c r="M35" s="23">
        <v>0.25</v>
      </c>
      <c r="N35" s="24">
        <v>0</v>
      </c>
      <c r="O35" s="24">
        <v>0</v>
      </c>
      <c r="P35" s="23">
        <v>0.37869999999999998</v>
      </c>
      <c r="Q35" s="25">
        <v>0.37869999999999998</v>
      </c>
      <c r="S35" s="11"/>
      <c r="T35" s="11"/>
      <c r="U35" s="11">
        <v>0.379</v>
      </c>
    </row>
    <row r="36" spans="1:21" ht="38.25">
      <c r="A36" s="21" t="s">
        <v>73</v>
      </c>
      <c r="B36" s="22" t="s">
        <v>66</v>
      </c>
      <c r="C36" s="10"/>
      <c r="D36" s="11">
        <v>1.96</v>
      </c>
      <c r="E36" s="11">
        <v>2014</v>
      </c>
      <c r="F36" s="11">
        <v>2014</v>
      </c>
      <c r="G36" s="23">
        <v>0.30470000000000003</v>
      </c>
      <c r="H36" s="24">
        <v>0</v>
      </c>
      <c r="I36" s="24">
        <v>0</v>
      </c>
      <c r="J36" s="24">
        <v>0</v>
      </c>
      <c r="K36" s="24">
        <v>0</v>
      </c>
      <c r="L36" s="23">
        <v>0.16</v>
      </c>
      <c r="M36" s="23">
        <v>0.16</v>
      </c>
      <c r="N36" s="24">
        <v>0</v>
      </c>
      <c r="O36" s="24">
        <v>0</v>
      </c>
      <c r="P36" s="23">
        <v>0.30470000000000003</v>
      </c>
      <c r="Q36" s="25">
        <v>0.30470000000000003</v>
      </c>
      <c r="S36" s="11"/>
      <c r="T36" s="11"/>
      <c r="U36" s="11">
        <v>0.30499999999999999</v>
      </c>
    </row>
    <row r="37" spans="1:21" ht="38.25">
      <c r="A37" s="21" t="s">
        <v>76</v>
      </c>
      <c r="B37" s="22" t="s">
        <v>68</v>
      </c>
      <c r="C37" s="10"/>
      <c r="D37" s="11">
        <v>0.1</v>
      </c>
      <c r="E37" s="11">
        <v>2014</v>
      </c>
      <c r="F37" s="11">
        <v>2014</v>
      </c>
      <c r="G37" s="23">
        <v>0.27460000000000001</v>
      </c>
      <c r="H37" s="24">
        <v>0</v>
      </c>
      <c r="I37" s="24">
        <v>0</v>
      </c>
      <c r="J37" s="24">
        <v>0</v>
      </c>
      <c r="K37" s="24">
        <v>0</v>
      </c>
      <c r="L37" s="23">
        <v>0.1</v>
      </c>
      <c r="M37" s="23">
        <v>0.1</v>
      </c>
      <c r="N37" s="24">
        <v>0</v>
      </c>
      <c r="O37" s="24">
        <v>0</v>
      </c>
      <c r="P37" s="23">
        <v>0.27460000000000001</v>
      </c>
      <c r="Q37" s="25">
        <v>0.27460000000000001</v>
      </c>
      <c r="S37" s="11"/>
      <c r="T37" s="11"/>
      <c r="U37" s="11">
        <v>0.27500000000000002</v>
      </c>
    </row>
    <row r="38" spans="1:21" ht="38.25">
      <c r="A38" s="21" t="s">
        <v>80</v>
      </c>
      <c r="B38" s="22" t="s">
        <v>70</v>
      </c>
      <c r="C38" s="10"/>
      <c r="D38" s="11">
        <v>20</v>
      </c>
      <c r="E38" s="11">
        <v>2014</v>
      </c>
      <c r="F38" s="11">
        <v>2014</v>
      </c>
      <c r="G38" s="23">
        <v>0.254</v>
      </c>
      <c r="H38" s="24">
        <v>0</v>
      </c>
      <c r="I38" s="24">
        <v>0</v>
      </c>
      <c r="J38" s="24">
        <v>0</v>
      </c>
      <c r="K38" s="24">
        <v>0</v>
      </c>
      <c r="L38" s="23">
        <v>6.3E-2</v>
      </c>
      <c r="M38" s="23">
        <v>6.3E-2</v>
      </c>
      <c r="N38" s="24">
        <v>0</v>
      </c>
      <c r="O38" s="24">
        <v>0</v>
      </c>
      <c r="P38" s="23">
        <v>0.254</v>
      </c>
      <c r="Q38" s="25">
        <v>0.254</v>
      </c>
      <c r="S38" s="11"/>
      <c r="T38" s="11"/>
      <c r="U38" s="11">
        <v>0.254</v>
      </c>
    </row>
    <row r="39" spans="1:21" ht="63.75">
      <c r="A39" s="21" t="s">
        <v>83</v>
      </c>
      <c r="B39" s="27" t="s">
        <v>77</v>
      </c>
      <c r="C39" s="10" t="s">
        <v>78</v>
      </c>
      <c r="D39" s="11" t="s">
        <v>79</v>
      </c>
      <c r="E39" s="11">
        <v>2013</v>
      </c>
      <c r="F39" s="11">
        <v>2013</v>
      </c>
      <c r="G39" s="23">
        <v>12.513999999999999</v>
      </c>
      <c r="H39" s="24">
        <v>0</v>
      </c>
      <c r="I39" s="24">
        <v>0</v>
      </c>
      <c r="J39" s="24">
        <v>0</v>
      </c>
      <c r="K39" s="24">
        <v>0</v>
      </c>
      <c r="L39" s="24">
        <v>0</v>
      </c>
      <c r="M39" s="24">
        <v>0</v>
      </c>
      <c r="N39" s="24">
        <v>0</v>
      </c>
      <c r="O39" s="23">
        <v>12.513999999999999</v>
      </c>
      <c r="P39" s="24">
        <v>0</v>
      </c>
      <c r="Q39" s="25">
        <v>12.513999999999999</v>
      </c>
      <c r="S39" s="11"/>
      <c r="T39" s="11">
        <v>12.513999999999999</v>
      </c>
      <c r="U39" s="11"/>
    </row>
    <row r="40" spans="1:21" ht="25.5">
      <c r="A40" s="21" t="s">
        <v>280</v>
      </c>
      <c r="B40" s="27" t="s">
        <v>81</v>
      </c>
      <c r="C40" s="10" t="s">
        <v>75</v>
      </c>
      <c r="D40" s="21" t="s">
        <v>82</v>
      </c>
      <c r="E40" s="11">
        <v>2012</v>
      </c>
      <c r="F40" s="11">
        <v>2012</v>
      </c>
      <c r="G40" s="23">
        <v>0.32600000000000001</v>
      </c>
      <c r="H40" s="24">
        <v>0</v>
      </c>
      <c r="I40" s="24">
        <v>0</v>
      </c>
      <c r="J40" s="24">
        <v>0</v>
      </c>
      <c r="K40" s="24">
        <v>0</v>
      </c>
      <c r="L40" s="24">
        <v>0</v>
      </c>
      <c r="M40" s="24">
        <v>0</v>
      </c>
      <c r="N40" s="23">
        <v>0.32600000000000001</v>
      </c>
      <c r="O40" s="24">
        <v>0</v>
      </c>
      <c r="P40" s="24">
        <v>0</v>
      </c>
      <c r="Q40" s="25">
        <v>0.32600000000000001</v>
      </c>
      <c r="S40" s="11">
        <v>0.317</v>
      </c>
      <c r="T40" s="11"/>
      <c r="U40" s="11"/>
    </row>
    <row r="41" spans="1:21" ht="38.25">
      <c r="A41" s="21" t="s">
        <v>86</v>
      </c>
      <c r="B41" s="27" t="s">
        <v>324</v>
      </c>
      <c r="C41" s="10" t="s">
        <v>75</v>
      </c>
      <c r="D41" s="11">
        <v>12.6</v>
      </c>
      <c r="E41" s="11">
        <v>2013</v>
      </c>
      <c r="F41" s="11">
        <v>2013</v>
      </c>
      <c r="G41" s="23">
        <v>2.0579999999999998</v>
      </c>
      <c r="H41" s="24">
        <v>0</v>
      </c>
      <c r="I41" s="24">
        <v>0</v>
      </c>
      <c r="J41" s="24">
        <v>0</v>
      </c>
      <c r="K41" s="24">
        <v>0</v>
      </c>
      <c r="L41" s="24">
        <v>0</v>
      </c>
      <c r="M41" s="24">
        <v>0</v>
      </c>
      <c r="N41" s="24">
        <v>0</v>
      </c>
      <c r="O41" s="23">
        <v>2.0579999999999998</v>
      </c>
      <c r="P41" s="24">
        <v>0</v>
      </c>
      <c r="Q41" s="25">
        <v>2.0579999999999998</v>
      </c>
      <c r="S41" s="11"/>
      <c r="T41" s="11"/>
      <c r="U41" s="11"/>
    </row>
    <row r="42" spans="1:21" ht="38.25">
      <c r="A42" s="21" t="s">
        <v>87</v>
      </c>
      <c r="B42" s="27" t="s">
        <v>84</v>
      </c>
      <c r="C42" s="10" t="s">
        <v>75</v>
      </c>
      <c r="D42" s="21" t="s">
        <v>85</v>
      </c>
      <c r="E42" s="11">
        <v>2012</v>
      </c>
      <c r="F42" s="11">
        <v>2012</v>
      </c>
      <c r="G42" s="23">
        <v>1.6859999999999999</v>
      </c>
      <c r="H42" s="24">
        <v>0</v>
      </c>
      <c r="I42" s="24">
        <v>0</v>
      </c>
      <c r="J42" s="24">
        <v>0</v>
      </c>
      <c r="K42" s="24">
        <v>0</v>
      </c>
      <c r="L42" s="24">
        <v>0</v>
      </c>
      <c r="M42" s="24">
        <v>0</v>
      </c>
      <c r="N42" s="23">
        <v>1.6859999999999999</v>
      </c>
      <c r="O42" s="24">
        <v>0</v>
      </c>
      <c r="P42" s="24">
        <v>0</v>
      </c>
      <c r="Q42" s="25">
        <v>1.6859999999999999</v>
      </c>
      <c r="S42" s="11">
        <v>1.696</v>
      </c>
      <c r="T42" s="11"/>
      <c r="U42" s="11"/>
    </row>
    <row r="43" spans="1:21" ht="25.5">
      <c r="A43" s="21" t="s">
        <v>89</v>
      </c>
      <c r="B43" s="22" t="s">
        <v>88</v>
      </c>
      <c r="C43" s="10" t="s">
        <v>78</v>
      </c>
      <c r="D43" s="11">
        <v>1.1200000000000001</v>
      </c>
      <c r="E43" s="11">
        <v>2014</v>
      </c>
      <c r="F43" s="11">
        <v>2014</v>
      </c>
      <c r="G43" s="23">
        <v>5.5250000000000004</v>
      </c>
      <c r="H43" s="24">
        <v>0</v>
      </c>
      <c r="I43" s="24">
        <v>0</v>
      </c>
      <c r="J43" s="24">
        <v>0</v>
      </c>
      <c r="K43" s="24">
        <v>0</v>
      </c>
      <c r="L43" s="24">
        <v>0</v>
      </c>
      <c r="M43" s="24">
        <v>0</v>
      </c>
      <c r="N43" s="24">
        <v>0</v>
      </c>
      <c r="O43" s="24">
        <v>0</v>
      </c>
      <c r="P43" s="23">
        <v>5.5250000000000004</v>
      </c>
      <c r="Q43" s="25">
        <v>5.5250000000000004</v>
      </c>
      <c r="S43" s="11"/>
      <c r="T43" s="11"/>
      <c r="U43" s="11">
        <v>5.5250000000000004</v>
      </c>
    </row>
    <row r="44" spans="1:21" ht="51">
      <c r="A44" s="21" t="s">
        <v>91</v>
      </c>
      <c r="B44" s="22" t="s">
        <v>90</v>
      </c>
      <c r="C44" s="10" t="s">
        <v>78</v>
      </c>
      <c r="D44" s="11">
        <v>20.2</v>
      </c>
      <c r="E44" s="11">
        <v>2014</v>
      </c>
      <c r="F44" s="11">
        <v>2014</v>
      </c>
      <c r="G44" s="23">
        <v>22.173999999999999</v>
      </c>
      <c r="H44" s="24">
        <v>0</v>
      </c>
      <c r="I44" s="24">
        <v>0</v>
      </c>
      <c r="J44" s="24">
        <v>0</v>
      </c>
      <c r="K44" s="24">
        <v>0</v>
      </c>
      <c r="L44" s="24">
        <v>0</v>
      </c>
      <c r="M44" s="24">
        <v>0</v>
      </c>
      <c r="N44" s="24">
        <v>0</v>
      </c>
      <c r="O44" s="24">
        <v>0</v>
      </c>
      <c r="P44" s="23">
        <v>22.173999999999999</v>
      </c>
      <c r="Q44" s="25">
        <v>22.173999999999999</v>
      </c>
      <c r="S44" s="11"/>
      <c r="T44" s="11"/>
      <c r="U44" s="11"/>
    </row>
    <row r="45" spans="1:21" ht="63.75">
      <c r="A45" s="21" t="s">
        <v>93</v>
      </c>
      <c r="B45" s="22" t="s">
        <v>92</v>
      </c>
      <c r="C45" s="10" t="s">
        <v>75</v>
      </c>
      <c r="D45" s="11">
        <v>20.2</v>
      </c>
      <c r="E45" s="11">
        <v>2014</v>
      </c>
      <c r="F45" s="11">
        <v>2014</v>
      </c>
      <c r="G45" s="23">
        <v>4.2590000000000003</v>
      </c>
      <c r="H45" s="24">
        <v>0</v>
      </c>
      <c r="I45" s="24">
        <v>0</v>
      </c>
      <c r="J45" s="24">
        <v>0</v>
      </c>
      <c r="K45" s="24">
        <v>0</v>
      </c>
      <c r="L45" s="24">
        <v>0</v>
      </c>
      <c r="M45" s="24">
        <v>0</v>
      </c>
      <c r="N45" s="24">
        <v>0</v>
      </c>
      <c r="O45" s="24">
        <v>0</v>
      </c>
      <c r="P45" s="23">
        <v>4.2590000000000003</v>
      </c>
      <c r="Q45" s="25">
        <v>4.2590000000000003</v>
      </c>
      <c r="S45" s="11"/>
      <c r="T45" s="11"/>
      <c r="U45" s="11"/>
    </row>
    <row r="46" spans="1:21" ht="63.75">
      <c r="A46" s="21" t="s">
        <v>96</v>
      </c>
      <c r="B46" s="22" t="s">
        <v>94</v>
      </c>
      <c r="C46" s="10" t="s">
        <v>75</v>
      </c>
      <c r="D46" s="11">
        <v>20</v>
      </c>
      <c r="E46" s="11">
        <v>2014</v>
      </c>
      <c r="F46" s="11">
        <v>2014</v>
      </c>
      <c r="G46" s="23">
        <v>4.0999999999999996</v>
      </c>
      <c r="H46" s="24">
        <v>0</v>
      </c>
      <c r="I46" s="24">
        <v>0</v>
      </c>
      <c r="J46" s="24">
        <v>0</v>
      </c>
      <c r="K46" s="24">
        <v>0</v>
      </c>
      <c r="L46" s="24">
        <v>0</v>
      </c>
      <c r="M46" s="24">
        <v>0</v>
      </c>
      <c r="N46" s="24">
        <v>0</v>
      </c>
      <c r="O46" s="24">
        <v>0</v>
      </c>
      <c r="P46" s="23">
        <v>4.0999999999999996</v>
      </c>
      <c r="Q46" s="25">
        <v>4.0999999999999996</v>
      </c>
      <c r="S46" s="11"/>
      <c r="T46" s="11"/>
      <c r="U46" s="11"/>
    </row>
    <row r="47" spans="1:21">
      <c r="A47" s="160" t="s">
        <v>95</v>
      </c>
      <c r="B47" s="160"/>
      <c r="C47" s="10"/>
      <c r="D47" s="11"/>
      <c r="E47" s="11"/>
      <c r="F47" s="11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5"/>
      <c r="S47" s="11"/>
      <c r="T47" s="11"/>
      <c r="U47" s="11"/>
    </row>
    <row r="48" spans="1:21" ht="63.75">
      <c r="A48" s="21" t="s">
        <v>318</v>
      </c>
      <c r="B48" s="28" t="s">
        <v>97</v>
      </c>
      <c r="C48" s="10" t="s">
        <v>75</v>
      </c>
      <c r="D48" s="21" t="s">
        <v>98</v>
      </c>
      <c r="E48" s="11">
        <v>2012</v>
      </c>
      <c r="F48" s="11">
        <v>2012</v>
      </c>
      <c r="G48" s="23">
        <v>5.01</v>
      </c>
      <c r="H48" s="24">
        <v>0</v>
      </c>
      <c r="I48" s="24">
        <v>0</v>
      </c>
      <c r="J48" s="24">
        <v>0</v>
      </c>
      <c r="K48" s="24">
        <v>0</v>
      </c>
      <c r="L48" s="24">
        <v>0</v>
      </c>
      <c r="M48" s="24">
        <v>0</v>
      </c>
      <c r="N48" s="23">
        <v>5.01</v>
      </c>
      <c r="O48" s="24">
        <v>0</v>
      </c>
      <c r="P48" s="24">
        <v>0</v>
      </c>
      <c r="Q48" s="25">
        <v>5.01</v>
      </c>
      <c r="S48" s="29">
        <v>4.9489570000000001</v>
      </c>
      <c r="T48" s="11"/>
      <c r="U48" s="11"/>
    </row>
    <row r="49" spans="1:21" ht="51">
      <c r="A49" s="21" t="s">
        <v>100</v>
      </c>
      <c r="B49" s="28" t="s">
        <v>99</v>
      </c>
      <c r="C49" s="10" t="s">
        <v>75</v>
      </c>
      <c r="D49" s="21" t="s">
        <v>98</v>
      </c>
      <c r="E49" s="11">
        <v>2012</v>
      </c>
      <c r="F49" s="11">
        <v>2012</v>
      </c>
      <c r="G49" s="23">
        <v>8.3202999999999996</v>
      </c>
      <c r="H49" s="24">
        <v>0</v>
      </c>
      <c r="I49" s="24">
        <v>0</v>
      </c>
      <c r="J49" s="24">
        <v>0</v>
      </c>
      <c r="K49" s="24">
        <v>0</v>
      </c>
      <c r="L49" s="24">
        <v>0</v>
      </c>
      <c r="M49" s="24">
        <v>0</v>
      </c>
      <c r="N49" s="23">
        <v>8.3202999999999996</v>
      </c>
      <c r="O49" s="24">
        <v>0</v>
      </c>
      <c r="P49" s="24">
        <v>0</v>
      </c>
      <c r="Q49" s="25">
        <v>8.3202999999999996</v>
      </c>
      <c r="S49" s="29">
        <v>8.6037060000000007</v>
      </c>
      <c r="T49" s="11"/>
      <c r="U49" s="11"/>
    </row>
    <row r="50" spans="1:21" ht="76.5">
      <c r="A50" s="21" t="s">
        <v>184</v>
      </c>
      <c r="B50" s="28" t="s">
        <v>332</v>
      </c>
      <c r="C50" s="10" t="s">
        <v>78</v>
      </c>
      <c r="D50" s="21" t="s">
        <v>98</v>
      </c>
      <c r="E50" s="11">
        <v>2013</v>
      </c>
      <c r="F50" s="11">
        <v>2013</v>
      </c>
      <c r="G50" s="23">
        <v>15.606</v>
      </c>
      <c r="H50" s="24">
        <v>0</v>
      </c>
      <c r="I50" s="24">
        <v>0</v>
      </c>
      <c r="J50" s="24">
        <v>0</v>
      </c>
      <c r="K50" s="24">
        <v>0</v>
      </c>
      <c r="L50" s="24">
        <v>0</v>
      </c>
      <c r="M50" s="24">
        <v>0</v>
      </c>
      <c r="N50" s="24">
        <v>0</v>
      </c>
      <c r="O50" s="23">
        <v>36.073</v>
      </c>
      <c r="P50" s="24">
        <v>0</v>
      </c>
      <c r="Q50" s="25">
        <v>36.073</v>
      </c>
      <c r="S50" s="11"/>
      <c r="T50" s="30">
        <v>15.623023999999999</v>
      </c>
      <c r="U50" s="11"/>
    </row>
    <row r="51" spans="1:21">
      <c r="A51" s="21"/>
      <c r="B51" s="31" t="s">
        <v>101</v>
      </c>
      <c r="C51" s="10"/>
      <c r="D51" s="11"/>
      <c r="E51" s="11"/>
      <c r="F51" s="31"/>
      <c r="G51" s="25">
        <v>117.2106</v>
      </c>
      <c r="H51" s="25">
        <v>0</v>
      </c>
      <c r="I51" s="25">
        <v>0</v>
      </c>
      <c r="J51" s="25">
        <v>2.5030000000000001</v>
      </c>
      <c r="K51" s="25">
        <v>13.530000000000001</v>
      </c>
      <c r="L51" s="25">
        <v>12.833000000000002</v>
      </c>
      <c r="M51" s="25">
        <v>28.866</v>
      </c>
      <c r="N51" s="25">
        <v>18.185299999999998</v>
      </c>
      <c r="O51" s="25">
        <v>63.619599999999998</v>
      </c>
      <c r="P51" s="25">
        <v>55.872</v>
      </c>
      <c r="Q51" s="25">
        <v>137.67690000000002</v>
      </c>
      <c r="S51" s="32">
        <f>SUM(S14:S50)</f>
        <v>17.286163000000002</v>
      </c>
      <c r="T51" s="32">
        <f>SUM(T14:T50)</f>
        <v>31.244023999999996</v>
      </c>
      <c r="U51" s="32">
        <f>SUM(U14:U50)</f>
        <v>25.340000000000003</v>
      </c>
    </row>
    <row r="52" spans="1:21" ht="25.5">
      <c r="A52" s="17" t="s">
        <v>102</v>
      </c>
      <c r="B52" s="147" t="s">
        <v>103</v>
      </c>
      <c r="C52" s="10"/>
      <c r="D52" s="17"/>
      <c r="E52" s="11"/>
      <c r="F52" s="11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3"/>
      <c r="S52" s="11"/>
      <c r="T52" s="11"/>
      <c r="U52" s="11"/>
    </row>
    <row r="53" spans="1:21">
      <c r="A53" s="17" t="s">
        <v>104</v>
      </c>
      <c r="B53" s="147" t="s">
        <v>105</v>
      </c>
      <c r="C53" s="10"/>
      <c r="D53" s="17"/>
      <c r="E53" s="11"/>
      <c r="F53" s="11"/>
      <c r="G53" s="23"/>
      <c r="H53" s="23"/>
      <c r="I53" s="23"/>
      <c r="J53" s="23"/>
      <c r="K53" s="23"/>
      <c r="L53" s="23"/>
      <c r="M53" s="23"/>
      <c r="N53" s="23"/>
      <c r="O53" s="23"/>
      <c r="P53" s="23"/>
      <c r="Q53" s="23"/>
      <c r="S53" s="11"/>
      <c r="T53" s="11"/>
      <c r="U53" s="11"/>
    </row>
    <row r="54" spans="1:21" ht="25.5">
      <c r="A54" s="21" t="s">
        <v>106</v>
      </c>
      <c r="B54" s="27" t="s">
        <v>338</v>
      </c>
      <c r="C54" s="10" t="s">
        <v>107</v>
      </c>
      <c r="D54" s="21" t="s">
        <v>79</v>
      </c>
      <c r="E54" s="11">
        <v>2012</v>
      </c>
      <c r="F54" s="11">
        <v>2013</v>
      </c>
      <c r="G54" s="23">
        <v>0.13500000000000001</v>
      </c>
      <c r="H54" s="24">
        <v>0</v>
      </c>
      <c r="I54" s="24">
        <v>0</v>
      </c>
      <c r="J54" s="24">
        <v>0</v>
      </c>
      <c r="K54" s="24">
        <v>0</v>
      </c>
      <c r="L54" s="24">
        <v>0</v>
      </c>
      <c r="M54" s="24">
        <v>0</v>
      </c>
      <c r="N54" s="23">
        <v>0.13500000000000001</v>
      </c>
      <c r="O54" s="24">
        <v>0</v>
      </c>
      <c r="P54" s="24">
        <v>0</v>
      </c>
      <c r="Q54" s="25">
        <v>0.13500000000000001</v>
      </c>
      <c r="S54" s="11">
        <v>0.248</v>
      </c>
      <c r="T54" s="11">
        <v>2.5470000000000002</v>
      </c>
      <c r="U54" s="11"/>
    </row>
    <row r="55" spans="1:21" ht="38.25">
      <c r="A55" s="21" t="s">
        <v>108</v>
      </c>
      <c r="B55" s="27" t="s">
        <v>109</v>
      </c>
      <c r="C55" s="10" t="s">
        <v>107</v>
      </c>
      <c r="D55" s="11">
        <v>20</v>
      </c>
      <c r="E55" s="11">
        <v>2012</v>
      </c>
      <c r="F55" s="11">
        <v>2012</v>
      </c>
      <c r="G55" s="23">
        <v>1.2010000000000001</v>
      </c>
      <c r="H55" s="24">
        <v>0</v>
      </c>
      <c r="I55" s="24">
        <v>0</v>
      </c>
      <c r="J55" s="24">
        <v>0</v>
      </c>
      <c r="K55" s="24">
        <v>0</v>
      </c>
      <c r="L55" s="24">
        <v>0</v>
      </c>
      <c r="M55" s="24">
        <v>0</v>
      </c>
      <c r="N55" s="23">
        <v>1.2010000000000001</v>
      </c>
      <c r="O55" s="24">
        <v>0</v>
      </c>
      <c r="P55" s="24">
        <v>0</v>
      </c>
      <c r="Q55" s="25">
        <v>1.2010000000000001</v>
      </c>
      <c r="S55" s="11">
        <v>1.4259999999999999</v>
      </c>
      <c r="T55" s="11"/>
      <c r="U55" s="11"/>
    </row>
    <row r="56" spans="1:21" ht="25.5">
      <c r="A56" s="21" t="s">
        <v>110</v>
      </c>
      <c r="B56" s="27" t="s">
        <v>111</v>
      </c>
      <c r="C56" s="10" t="s">
        <v>107</v>
      </c>
      <c r="D56" s="21" t="s">
        <v>33</v>
      </c>
      <c r="E56" s="11">
        <v>2012</v>
      </c>
      <c r="F56" s="11">
        <v>2013</v>
      </c>
      <c r="G56" s="23">
        <v>0.13500000000000001</v>
      </c>
      <c r="H56" s="24">
        <v>0</v>
      </c>
      <c r="I56" s="24">
        <v>0</v>
      </c>
      <c r="J56" s="24">
        <v>0</v>
      </c>
      <c r="K56" s="24">
        <v>0</v>
      </c>
      <c r="L56" s="24">
        <v>0</v>
      </c>
      <c r="M56" s="24">
        <v>0</v>
      </c>
      <c r="N56" s="23">
        <v>0.13500000000000001</v>
      </c>
      <c r="O56" s="24">
        <v>0</v>
      </c>
      <c r="P56" s="24">
        <v>0</v>
      </c>
      <c r="Q56" s="25">
        <v>0.13500000000000001</v>
      </c>
      <c r="S56" s="11">
        <v>0.124</v>
      </c>
      <c r="T56" s="11">
        <v>1.244</v>
      </c>
      <c r="U56" s="11"/>
    </row>
    <row r="57" spans="1:21" ht="25.5">
      <c r="A57" s="21" t="s">
        <v>112</v>
      </c>
      <c r="B57" s="27" t="s">
        <v>113</v>
      </c>
      <c r="C57" s="10" t="s">
        <v>107</v>
      </c>
      <c r="D57" s="21" t="s">
        <v>85</v>
      </c>
      <c r="E57" s="11">
        <v>2012</v>
      </c>
      <c r="F57" s="11">
        <v>2013</v>
      </c>
      <c r="G57" s="23">
        <v>0.13500000000000001</v>
      </c>
      <c r="H57" s="24">
        <v>0</v>
      </c>
      <c r="I57" s="24">
        <v>0</v>
      </c>
      <c r="J57" s="24">
        <v>0</v>
      </c>
      <c r="K57" s="24">
        <v>0</v>
      </c>
      <c r="L57" s="24">
        <v>0</v>
      </c>
      <c r="M57" s="24">
        <v>0</v>
      </c>
      <c r="N57" s="23">
        <v>0.13500000000000001</v>
      </c>
      <c r="O57" s="24">
        <v>0</v>
      </c>
      <c r="P57" s="24">
        <v>0</v>
      </c>
      <c r="Q57" s="25">
        <v>0.13500000000000001</v>
      </c>
      <c r="S57" s="11">
        <v>0.14199999999999999</v>
      </c>
      <c r="T57" s="11">
        <v>1.4239999999999999</v>
      </c>
      <c r="U57" s="11"/>
    </row>
    <row r="58" spans="1:21" ht="25.5">
      <c r="A58" s="21" t="s">
        <v>114</v>
      </c>
      <c r="B58" s="27" t="s">
        <v>115</v>
      </c>
      <c r="C58" s="10" t="s">
        <v>107</v>
      </c>
      <c r="D58" s="11">
        <v>20.2</v>
      </c>
      <c r="E58" s="11">
        <v>2012</v>
      </c>
      <c r="F58" s="11">
        <v>2013</v>
      </c>
      <c r="G58" s="23">
        <v>1.8520000000000001</v>
      </c>
      <c r="H58" s="24">
        <v>0</v>
      </c>
      <c r="I58" s="24">
        <v>0</v>
      </c>
      <c r="J58" s="24">
        <v>0</v>
      </c>
      <c r="K58" s="24">
        <v>0</v>
      </c>
      <c r="L58" s="24">
        <v>0</v>
      </c>
      <c r="M58" s="24">
        <v>0</v>
      </c>
      <c r="N58" s="23">
        <v>0.13500000000000001</v>
      </c>
      <c r="O58" s="23">
        <v>1.7170000000000001</v>
      </c>
      <c r="P58" s="24">
        <v>0</v>
      </c>
      <c r="Q58" s="25">
        <v>1.8520000000000001</v>
      </c>
      <c r="S58" s="11">
        <v>0.152</v>
      </c>
      <c r="T58" s="11">
        <v>1.4239999999999999</v>
      </c>
      <c r="U58" s="11"/>
    </row>
    <row r="59" spans="1:21" ht="25.5">
      <c r="A59" s="21" t="s">
        <v>116</v>
      </c>
      <c r="B59" s="27" t="s">
        <v>117</v>
      </c>
      <c r="C59" s="10" t="s">
        <v>107</v>
      </c>
      <c r="D59" s="21">
        <v>20</v>
      </c>
      <c r="E59" s="11">
        <v>2012</v>
      </c>
      <c r="F59" s="11">
        <v>2013</v>
      </c>
      <c r="G59" s="23">
        <v>9.8000000000000004E-2</v>
      </c>
      <c r="H59" s="24">
        <v>0</v>
      </c>
      <c r="I59" s="24">
        <v>0</v>
      </c>
      <c r="J59" s="24">
        <v>0</v>
      </c>
      <c r="K59" s="24">
        <v>0</v>
      </c>
      <c r="L59" s="24">
        <v>0</v>
      </c>
      <c r="M59" s="24">
        <v>0</v>
      </c>
      <c r="N59" s="23">
        <v>9.8000000000000004E-2</v>
      </c>
      <c r="O59" s="24">
        <v>0</v>
      </c>
      <c r="P59" s="24">
        <v>0</v>
      </c>
      <c r="Q59" s="25">
        <v>9.8000000000000004E-2</v>
      </c>
      <c r="S59" s="11">
        <v>0.14799999999999999</v>
      </c>
      <c r="T59" s="11">
        <v>1.88</v>
      </c>
      <c r="U59" s="11"/>
    </row>
    <row r="60" spans="1:21" ht="25.5">
      <c r="A60" s="21" t="s">
        <v>118</v>
      </c>
      <c r="B60" s="27" t="s">
        <v>119</v>
      </c>
      <c r="C60" s="10" t="s">
        <v>107</v>
      </c>
      <c r="D60" s="21">
        <v>20.2</v>
      </c>
      <c r="E60" s="11">
        <v>2012</v>
      </c>
      <c r="F60" s="11">
        <v>2013</v>
      </c>
      <c r="G60" s="23">
        <v>9.8000000000000004E-2</v>
      </c>
      <c r="H60" s="24">
        <v>0</v>
      </c>
      <c r="I60" s="24">
        <v>0</v>
      </c>
      <c r="J60" s="24">
        <v>0</v>
      </c>
      <c r="K60" s="24">
        <v>0</v>
      </c>
      <c r="L60" s="24">
        <v>0</v>
      </c>
      <c r="M60" s="24">
        <v>0</v>
      </c>
      <c r="N60" s="23">
        <v>9.8000000000000004E-2</v>
      </c>
      <c r="O60" s="24">
        <v>0</v>
      </c>
      <c r="P60" s="24">
        <v>0</v>
      </c>
      <c r="Q60" s="25">
        <v>9.8000000000000004E-2</v>
      </c>
      <c r="S60" s="11">
        <v>0.16600000000000001</v>
      </c>
      <c r="T60" s="11">
        <v>1.4239999999999999</v>
      </c>
      <c r="U60" s="11"/>
    </row>
    <row r="61" spans="1:21" ht="25.5">
      <c r="A61" s="21" t="s">
        <v>120</v>
      </c>
      <c r="B61" s="27" t="s">
        <v>121</v>
      </c>
      <c r="C61" s="10" t="s">
        <v>107</v>
      </c>
      <c r="D61" s="11" t="s">
        <v>122</v>
      </c>
      <c r="E61" s="11">
        <v>2012</v>
      </c>
      <c r="F61" s="11">
        <v>2013</v>
      </c>
      <c r="G61" s="23">
        <v>9.8000000000000004E-2</v>
      </c>
      <c r="H61" s="24">
        <v>0</v>
      </c>
      <c r="I61" s="24">
        <v>0</v>
      </c>
      <c r="J61" s="24">
        <v>0</v>
      </c>
      <c r="K61" s="24">
        <v>0</v>
      </c>
      <c r="L61" s="24">
        <v>0</v>
      </c>
      <c r="M61" s="24">
        <v>0</v>
      </c>
      <c r="N61" s="23">
        <v>9.8000000000000004E-2</v>
      </c>
      <c r="O61" s="24">
        <v>0</v>
      </c>
      <c r="P61" s="24">
        <v>0</v>
      </c>
      <c r="Q61" s="25">
        <v>9.8000000000000004E-2</v>
      </c>
      <c r="S61" s="11">
        <v>0.13300000000000001</v>
      </c>
      <c r="T61" s="11">
        <v>1.377</v>
      </c>
      <c r="U61" s="11"/>
    </row>
    <row r="62" spans="1:21" ht="25.5">
      <c r="A62" s="21" t="s">
        <v>123</v>
      </c>
      <c r="B62" s="27" t="s">
        <v>124</v>
      </c>
      <c r="C62" s="10" t="s">
        <v>107</v>
      </c>
      <c r="D62" s="11" t="s">
        <v>42</v>
      </c>
      <c r="E62" s="11">
        <v>2012</v>
      </c>
      <c r="F62" s="11">
        <v>2013</v>
      </c>
      <c r="G62" s="23">
        <v>9.8000000000000004E-2</v>
      </c>
      <c r="H62" s="24">
        <v>0</v>
      </c>
      <c r="I62" s="24">
        <v>0</v>
      </c>
      <c r="J62" s="24">
        <v>0</v>
      </c>
      <c r="K62" s="24">
        <v>0</v>
      </c>
      <c r="L62" s="24">
        <v>0</v>
      </c>
      <c r="M62" s="24">
        <v>0</v>
      </c>
      <c r="N62" s="23">
        <v>9.8000000000000004E-2</v>
      </c>
      <c r="O62" s="24">
        <v>0</v>
      </c>
      <c r="P62" s="24">
        <v>0</v>
      </c>
      <c r="Q62" s="25">
        <v>9.8000000000000004E-2</v>
      </c>
      <c r="S62" s="11">
        <v>8.3000000000000004E-2</v>
      </c>
      <c r="T62" s="11">
        <v>1.08</v>
      </c>
      <c r="U62" s="11"/>
    </row>
    <row r="63" spans="1:21" ht="25.5">
      <c r="A63" s="21" t="s">
        <v>125</v>
      </c>
      <c r="B63" s="27" t="s">
        <v>126</v>
      </c>
      <c r="C63" s="10" t="s">
        <v>107</v>
      </c>
      <c r="D63" s="11">
        <v>17.5</v>
      </c>
      <c r="E63" s="11">
        <v>2012</v>
      </c>
      <c r="F63" s="11">
        <v>2013</v>
      </c>
      <c r="G63" s="23">
        <v>9.8000000000000004E-2</v>
      </c>
      <c r="H63" s="24">
        <v>0</v>
      </c>
      <c r="I63" s="24">
        <v>0</v>
      </c>
      <c r="J63" s="24">
        <v>0</v>
      </c>
      <c r="K63" s="24">
        <v>0</v>
      </c>
      <c r="L63" s="24">
        <v>0</v>
      </c>
      <c r="M63" s="24">
        <v>0</v>
      </c>
      <c r="N63" s="23">
        <v>9.8000000000000004E-2</v>
      </c>
      <c r="O63" s="24">
        <v>0</v>
      </c>
      <c r="P63" s="24">
        <v>0</v>
      </c>
      <c r="Q63" s="25">
        <v>9.8000000000000004E-2</v>
      </c>
      <c r="S63" s="11">
        <v>4.9000000000000002E-2</v>
      </c>
      <c r="T63" s="11">
        <v>0.72399999999999998</v>
      </c>
      <c r="U63" s="11"/>
    </row>
    <row r="64" spans="1:21" ht="25.5">
      <c r="A64" s="21" t="s">
        <v>127</v>
      </c>
      <c r="B64" s="27" t="s">
        <v>128</v>
      </c>
      <c r="C64" s="11" t="s">
        <v>75</v>
      </c>
      <c r="D64" s="21"/>
      <c r="E64" s="11">
        <v>2012</v>
      </c>
      <c r="F64" s="11">
        <v>2012</v>
      </c>
      <c r="G64" s="23">
        <v>0.14499999999999999</v>
      </c>
      <c r="H64" s="24">
        <v>0</v>
      </c>
      <c r="I64" s="24">
        <v>0</v>
      </c>
      <c r="J64" s="24">
        <v>0</v>
      </c>
      <c r="K64" s="24">
        <v>0</v>
      </c>
      <c r="L64" s="24">
        <v>0</v>
      </c>
      <c r="M64" s="24">
        <v>0</v>
      </c>
      <c r="N64" s="23">
        <v>0.14499999999999999</v>
      </c>
      <c r="O64" s="24">
        <v>0</v>
      </c>
      <c r="P64" s="24">
        <v>0</v>
      </c>
      <c r="Q64" s="25">
        <v>0.14499999999999999</v>
      </c>
      <c r="S64" s="11">
        <v>0.67600000000000005</v>
      </c>
      <c r="T64" s="11"/>
      <c r="U64" s="11"/>
    </row>
    <row r="65" spans="1:21" ht="25.5">
      <c r="A65" s="21" t="s">
        <v>129</v>
      </c>
      <c r="B65" s="27" t="s">
        <v>130</v>
      </c>
      <c r="C65" s="11" t="s">
        <v>78</v>
      </c>
      <c r="D65" s="21"/>
      <c r="E65" s="11">
        <v>2012</v>
      </c>
      <c r="F65" s="11">
        <v>2012</v>
      </c>
      <c r="G65" s="23">
        <v>2.1549999999999998</v>
      </c>
      <c r="H65" s="24">
        <v>0</v>
      </c>
      <c r="I65" s="24">
        <v>0</v>
      </c>
      <c r="J65" s="24">
        <v>0</v>
      </c>
      <c r="K65" s="24">
        <v>0</v>
      </c>
      <c r="L65" s="24">
        <v>0</v>
      </c>
      <c r="M65" s="24">
        <v>0</v>
      </c>
      <c r="N65" s="23">
        <v>2.1549999999999998</v>
      </c>
      <c r="O65" s="24">
        <v>0</v>
      </c>
      <c r="P65" s="24">
        <v>0</v>
      </c>
      <c r="Q65" s="25">
        <v>2.1549999999999998</v>
      </c>
      <c r="S65" s="11">
        <v>2.4409999999999998</v>
      </c>
      <c r="T65" s="11"/>
      <c r="U65" s="11"/>
    </row>
    <row r="66" spans="1:21" ht="38.25">
      <c r="A66" s="21" t="s">
        <v>131</v>
      </c>
      <c r="B66" s="27" t="s">
        <v>74</v>
      </c>
      <c r="C66" s="10" t="s">
        <v>75</v>
      </c>
      <c r="D66" s="21"/>
      <c r="E66" s="11">
        <v>2012</v>
      </c>
      <c r="F66" s="11">
        <v>2013</v>
      </c>
      <c r="G66" s="23">
        <v>0.185</v>
      </c>
      <c r="H66" s="24">
        <v>0</v>
      </c>
      <c r="I66" s="24">
        <v>0</v>
      </c>
      <c r="J66" s="24">
        <v>0</v>
      </c>
      <c r="K66" s="24">
        <v>0</v>
      </c>
      <c r="L66" s="24">
        <v>0</v>
      </c>
      <c r="M66" s="24">
        <v>0</v>
      </c>
      <c r="N66" s="23">
        <v>0.185</v>
      </c>
      <c r="O66" s="24">
        <v>0</v>
      </c>
      <c r="P66" s="24">
        <v>0</v>
      </c>
      <c r="Q66" s="25">
        <v>0.185</v>
      </c>
      <c r="S66" s="11">
        <v>0.55700000000000005</v>
      </c>
      <c r="T66" s="11"/>
      <c r="U66" s="11"/>
    </row>
    <row r="67" spans="1:21" ht="25.5">
      <c r="A67" s="21" t="s">
        <v>133</v>
      </c>
      <c r="B67" s="27" t="s">
        <v>282</v>
      </c>
      <c r="C67" s="11" t="s">
        <v>107</v>
      </c>
      <c r="D67" s="21"/>
      <c r="E67" s="11">
        <v>2012</v>
      </c>
      <c r="F67" s="11">
        <v>2012</v>
      </c>
      <c r="G67" s="23">
        <v>5.7000000000000002E-2</v>
      </c>
      <c r="H67" s="24">
        <v>0</v>
      </c>
      <c r="I67" s="24">
        <v>0</v>
      </c>
      <c r="J67" s="24">
        <v>0</v>
      </c>
      <c r="K67" s="24">
        <v>0</v>
      </c>
      <c r="L67" s="24">
        <v>0</v>
      </c>
      <c r="M67" s="24">
        <v>0</v>
      </c>
      <c r="N67" s="23">
        <v>5.7000000000000002E-2</v>
      </c>
      <c r="O67" s="24">
        <v>0</v>
      </c>
      <c r="P67" s="24">
        <v>0</v>
      </c>
      <c r="Q67" s="25">
        <v>5.7000000000000002E-2</v>
      </c>
      <c r="S67" s="11"/>
      <c r="T67" s="11"/>
      <c r="U67" s="11"/>
    </row>
    <row r="68" spans="1:21" ht="25.5">
      <c r="A68" s="21" t="s">
        <v>284</v>
      </c>
      <c r="B68" s="27" t="s">
        <v>314</v>
      </c>
      <c r="C68" s="31"/>
      <c r="D68" s="21"/>
      <c r="E68" s="11">
        <v>2012</v>
      </c>
      <c r="F68" s="11">
        <v>2012</v>
      </c>
      <c r="G68" s="23">
        <v>0.61699999999999999</v>
      </c>
      <c r="H68" s="24">
        <v>0</v>
      </c>
      <c r="I68" s="24">
        <v>0</v>
      </c>
      <c r="J68" s="24">
        <v>0</v>
      </c>
      <c r="K68" s="24">
        <v>0</v>
      </c>
      <c r="L68" s="24">
        <v>0</v>
      </c>
      <c r="M68" s="24">
        <v>0</v>
      </c>
      <c r="N68" s="23">
        <v>0.61699999999999999</v>
      </c>
      <c r="O68" s="24">
        <v>0</v>
      </c>
      <c r="P68" s="24">
        <v>0</v>
      </c>
      <c r="Q68" s="25">
        <v>0.61699999999999999</v>
      </c>
      <c r="S68" s="38"/>
      <c r="T68" s="38"/>
      <c r="U68" s="38"/>
    </row>
    <row r="69" spans="1:21" ht="25.5">
      <c r="A69" s="21" t="s">
        <v>288</v>
      </c>
      <c r="B69" s="27" t="s">
        <v>132</v>
      </c>
      <c r="C69" s="10" t="s">
        <v>75</v>
      </c>
      <c r="D69" s="11"/>
      <c r="E69" s="11">
        <v>2013</v>
      </c>
      <c r="F69" s="11">
        <v>2013</v>
      </c>
      <c r="G69" s="23">
        <v>0.59499999999999997</v>
      </c>
      <c r="H69" s="24">
        <v>0</v>
      </c>
      <c r="I69" s="24">
        <v>0</v>
      </c>
      <c r="J69" s="24">
        <v>0</v>
      </c>
      <c r="K69" s="24">
        <v>0</v>
      </c>
      <c r="L69" s="24">
        <v>0</v>
      </c>
      <c r="M69" s="24">
        <v>0</v>
      </c>
      <c r="N69" s="24">
        <v>0</v>
      </c>
      <c r="O69" s="23">
        <v>0.59499999999999997</v>
      </c>
      <c r="P69" s="24">
        <v>0</v>
      </c>
      <c r="Q69" s="25">
        <v>0.59499999999999997</v>
      </c>
      <c r="S69" s="11"/>
      <c r="T69" s="11">
        <v>0.59499999999999997</v>
      </c>
      <c r="U69" s="11"/>
    </row>
    <row r="70" spans="1:21" ht="25.5">
      <c r="A70" s="21" t="s">
        <v>289</v>
      </c>
      <c r="B70" s="22" t="s">
        <v>134</v>
      </c>
      <c r="C70" s="10" t="s">
        <v>75</v>
      </c>
      <c r="D70" s="11"/>
      <c r="E70" s="11">
        <v>2014</v>
      </c>
      <c r="F70" s="11">
        <v>2014</v>
      </c>
      <c r="G70" s="23">
        <v>0.42699999999999999</v>
      </c>
      <c r="H70" s="24">
        <v>0</v>
      </c>
      <c r="I70" s="24">
        <v>0</v>
      </c>
      <c r="J70" s="24">
        <v>0</v>
      </c>
      <c r="K70" s="24">
        <v>0</v>
      </c>
      <c r="L70" s="24">
        <v>0</v>
      </c>
      <c r="M70" s="24">
        <v>0</v>
      </c>
      <c r="N70" s="24">
        <v>0</v>
      </c>
      <c r="O70" s="24">
        <v>0</v>
      </c>
      <c r="P70" s="23">
        <v>0.42699999999999999</v>
      </c>
      <c r="Q70" s="25">
        <v>0.42699999999999999</v>
      </c>
      <c r="S70" s="33"/>
      <c r="T70" s="11"/>
      <c r="U70" s="33">
        <v>0.42699999999999999</v>
      </c>
    </row>
    <row r="71" spans="1:21">
      <c r="A71" s="21"/>
      <c r="B71" s="31" t="s">
        <v>101</v>
      </c>
      <c r="C71" s="10"/>
      <c r="D71" s="21"/>
      <c r="E71" s="11"/>
      <c r="F71" s="11"/>
      <c r="G71" s="25">
        <v>8.1289999999999996</v>
      </c>
      <c r="H71" s="34">
        <v>0</v>
      </c>
      <c r="I71" s="34">
        <v>0</v>
      </c>
      <c r="J71" s="34">
        <v>0</v>
      </c>
      <c r="K71" s="34">
        <v>0</v>
      </c>
      <c r="L71" s="34">
        <v>0</v>
      </c>
      <c r="M71" s="34">
        <v>0</v>
      </c>
      <c r="N71" s="25">
        <v>5.39</v>
      </c>
      <c r="O71" s="25">
        <v>2.3120000000000003</v>
      </c>
      <c r="P71" s="25">
        <v>0.42699999999999999</v>
      </c>
      <c r="Q71" s="25">
        <v>8.1289999999999996</v>
      </c>
      <c r="S71" s="31">
        <f>SUM(S54:S70)</f>
        <v>6.3450000000000006</v>
      </c>
      <c r="T71" s="35">
        <f>SUM(T54:T70)</f>
        <v>13.718999999999999</v>
      </c>
      <c r="U71" s="35">
        <f>SUM(U54:U70)</f>
        <v>0.42699999999999999</v>
      </c>
    </row>
    <row r="72" spans="1:21" ht="25.5">
      <c r="A72" s="17" t="s">
        <v>135</v>
      </c>
      <c r="B72" s="18" t="s">
        <v>136</v>
      </c>
      <c r="C72" s="10"/>
      <c r="D72" s="21"/>
      <c r="E72" s="11"/>
      <c r="F72" s="11"/>
      <c r="G72" s="23"/>
      <c r="H72" s="23"/>
      <c r="I72" s="23"/>
      <c r="J72" s="23"/>
      <c r="K72" s="23"/>
      <c r="L72" s="23"/>
      <c r="M72" s="23"/>
      <c r="N72" s="23"/>
      <c r="O72" s="23"/>
      <c r="P72" s="23"/>
      <c r="Q72" s="23"/>
      <c r="S72" s="11"/>
      <c r="T72" s="11"/>
      <c r="U72" s="11"/>
    </row>
    <row r="73" spans="1:21" ht="76.5">
      <c r="A73" s="21" t="s">
        <v>137</v>
      </c>
      <c r="B73" s="36" t="s">
        <v>138</v>
      </c>
      <c r="C73" s="10" t="s">
        <v>78</v>
      </c>
      <c r="D73" s="21" t="s">
        <v>139</v>
      </c>
      <c r="E73" s="11">
        <v>2012</v>
      </c>
      <c r="F73" s="11">
        <v>2012</v>
      </c>
      <c r="G73" s="23">
        <v>25.581</v>
      </c>
      <c r="H73" s="24">
        <v>0</v>
      </c>
      <c r="I73" s="24">
        <v>0</v>
      </c>
      <c r="J73" s="24">
        <v>0</v>
      </c>
      <c r="K73" s="24">
        <v>0</v>
      </c>
      <c r="L73" s="24">
        <v>0</v>
      </c>
      <c r="M73" s="24">
        <v>0</v>
      </c>
      <c r="N73" s="23">
        <v>25.581</v>
      </c>
      <c r="O73" s="24">
        <v>0</v>
      </c>
      <c r="P73" s="24">
        <v>0</v>
      </c>
      <c r="Q73" s="25">
        <v>25.581</v>
      </c>
      <c r="S73" s="26">
        <v>27.335000000000001</v>
      </c>
      <c r="T73" s="11"/>
      <c r="U73" s="11"/>
    </row>
    <row r="74" spans="1:21">
      <c r="A74" s="21"/>
      <c r="B74" s="31" t="s">
        <v>101</v>
      </c>
      <c r="C74" s="10"/>
      <c r="D74" s="21"/>
      <c r="E74" s="11"/>
      <c r="F74" s="11"/>
      <c r="G74" s="25">
        <v>25.581</v>
      </c>
      <c r="H74" s="34">
        <v>0</v>
      </c>
      <c r="I74" s="34">
        <v>0</v>
      </c>
      <c r="J74" s="34">
        <v>0</v>
      </c>
      <c r="K74" s="34">
        <v>0</v>
      </c>
      <c r="L74" s="34">
        <v>0</v>
      </c>
      <c r="M74" s="34">
        <v>0</v>
      </c>
      <c r="N74" s="25">
        <v>25.581</v>
      </c>
      <c r="O74" s="34">
        <v>0</v>
      </c>
      <c r="P74" s="34">
        <v>0</v>
      </c>
      <c r="Q74" s="25">
        <v>25.581</v>
      </c>
      <c r="S74" s="31">
        <f>S73</f>
        <v>27.335000000000001</v>
      </c>
      <c r="T74" s="31">
        <f>T73</f>
        <v>0</v>
      </c>
      <c r="U74" s="31">
        <f>U73</f>
        <v>0</v>
      </c>
    </row>
    <row r="75" spans="1:21" ht="25.5">
      <c r="A75" s="17" t="s">
        <v>140</v>
      </c>
      <c r="B75" s="18" t="s">
        <v>141</v>
      </c>
      <c r="C75" s="10"/>
      <c r="D75" s="21"/>
      <c r="E75" s="11"/>
      <c r="F75" s="11"/>
      <c r="G75" s="23"/>
      <c r="H75" s="23"/>
      <c r="I75" s="23"/>
      <c r="J75" s="23"/>
      <c r="K75" s="23"/>
      <c r="L75" s="23"/>
      <c r="M75" s="23"/>
      <c r="N75" s="23"/>
      <c r="O75" s="23"/>
      <c r="P75" s="23"/>
      <c r="Q75" s="23"/>
      <c r="S75" s="11"/>
      <c r="T75" s="11"/>
      <c r="U75" s="11"/>
    </row>
    <row r="76" spans="1:21" ht="38.25">
      <c r="A76" s="21" t="s">
        <v>142</v>
      </c>
      <c r="B76" s="37" t="s">
        <v>143</v>
      </c>
      <c r="C76" s="10" t="s">
        <v>78</v>
      </c>
      <c r="D76" s="21" t="s">
        <v>144</v>
      </c>
      <c r="E76" s="11">
        <v>2014</v>
      </c>
      <c r="F76" s="11">
        <v>2014</v>
      </c>
      <c r="G76" s="23">
        <v>1.4630000000000001</v>
      </c>
      <c r="H76" s="24">
        <v>0</v>
      </c>
      <c r="I76" s="24">
        <v>0</v>
      </c>
      <c r="J76" s="24">
        <v>0</v>
      </c>
      <c r="K76" s="24">
        <v>0</v>
      </c>
      <c r="L76" s="24">
        <v>0</v>
      </c>
      <c r="M76" s="24">
        <v>0</v>
      </c>
      <c r="N76" s="24">
        <v>0</v>
      </c>
      <c r="O76" s="24">
        <v>0</v>
      </c>
      <c r="P76" s="23">
        <v>1.4630000000000001</v>
      </c>
      <c r="Q76" s="25">
        <v>1.4630000000000001</v>
      </c>
      <c r="S76" s="11"/>
      <c r="T76" s="11"/>
      <c r="U76" s="11">
        <v>1.4630000000000001</v>
      </c>
    </row>
    <row r="77" spans="1:21">
      <c r="A77" s="21"/>
      <c r="B77" s="31" t="s">
        <v>101</v>
      </c>
      <c r="C77" s="10"/>
      <c r="D77" s="21"/>
      <c r="E77" s="11"/>
      <c r="F77" s="11"/>
      <c r="G77" s="25">
        <v>1.4630000000000001</v>
      </c>
      <c r="H77" s="34">
        <v>0</v>
      </c>
      <c r="I77" s="34">
        <v>0</v>
      </c>
      <c r="J77" s="34">
        <v>0</v>
      </c>
      <c r="K77" s="34">
        <v>0</v>
      </c>
      <c r="L77" s="34">
        <v>0</v>
      </c>
      <c r="M77" s="34">
        <v>0</v>
      </c>
      <c r="N77" s="34">
        <v>0</v>
      </c>
      <c r="O77" s="25">
        <v>0</v>
      </c>
      <c r="P77" s="25">
        <v>1.4630000000000001</v>
      </c>
      <c r="Q77" s="25">
        <v>1.4630000000000001</v>
      </c>
      <c r="S77" s="31">
        <f>SUM(S76:S76)</f>
        <v>0</v>
      </c>
      <c r="T77" s="31">
        <f>SUM(T76:T76)</f>
        <v>0</v>
      </c>
      <c r="U77" s="31">
        <f>SUM(U76:U76)</f>
        <v>1.4630000000000001</v>
      </c>
    </row>
    <row r="78" spans="1:21" ht="25.5">
      <c r="A78" s="17" t="s">
        <v>145</v>
      </c>
      <c r="B78" s="18" t="s">
        <v>146</v>
      </c>
      <c r="C78" s="10"/>
      <c r="D78" s="21"/>
      <c r="E78" s="11"/>
      <c r="F78" s="11"/>
      <c r="G78" s="23"/>
      <c r="H78" s="23"/>
      <c r="I78" s="23"/>
      <c r="J78" s="25"/>
      <c r="K78" s="23"/>
      <c r="L78" s="23"/>
      <c r="M78" s="23"/>
      <c r="N78" s="23"/>
      <c r="O78" s="23"/>
      <c r="P78" s="23"/>
      <c r="Q78" s="23"/>
      <c r="S78" s="11"/>
      <c r="T78" s="11"/>
      <c r="U78" s="11"/>
    </row>
    <row r="79" spans="1:21" ht="51">
      <c r="A79" s="21" t="s">
        <v>147</v>
      </c>
      <c r="B79" s="27" t="s">
        <v>148</v>
      </c>
      <c r="C79" s="31"/>
      <c r="D79" s="21"/>
      <c r="E79" s="11">
        <v>2012</v>
      </c>
      <c r="F79" s="11">
        <v>2012</v>
      </c>
      <c r="G79" s="23">
        <v>5.5E-2</v>
      </c>
      <c r="H79" s="24">
        <v>0</v>
      </c>
      <c r="I79" s="24">
        <v>0</v>
      </c>
      <c r="J79" s="24">
        <v>0</v>
      </c>
      <c r="K79" s="24">
        <v>0</v>
      </c>
      <c r="L79" s="24">
        <v>0</v>
      </c>
      <c r="M79" s="24">
        <v>0</v>
      </c>
      <c r="N79" s="23">
        <v>5.5E-2</v>
      </c>
      <c r="O79" s="24">
        <v>0</v>
      </c>
      <c r="P79" s="24">
        <v>0</v>
      </c>
      <c r="Q79" s="25">
        <v>5.5E-2</v>
      </c>
      <c r="S79" s="11">
        <v>7.2999999999999995E-2</v>
      </c>
      <c r="T79" s="11"/>
      <c r="U79" s="11"/>
    </row>
    <row r="80" spans="1:21" ht="25.5">
      <c r="A80" s="21" t="s">
        <v>149</v>
      </c>
      <c r="B80" s="27" t="s">
        <v>150</v>
      </c>
      <c r="C80" s="31"/>
      <c r="D80" s="21"/>
      <c r="E80" s="11">
        <v>2012</v>
      </c>
      <c r="F80" s="11">
        <v>2012</v>
      </c>
      <c r="G80" s="23">
        <v>1.036</v>
      </c>
      <c r="H80" s="24">
        <v>0</v>
      </c>
      <c r="I80" s="24">
        <v>0</v>
      </c>
      <c r="J80" s="24">
        <v>0</v>
      </c>
      <c r="K80" s="24">
        <v>0</v>
      </c>
      <c r="L80" s="24">
        <v>0</v>
      </c>
      <c r="M80" s="24">
        <v>0</v>
      </c>
      <c r="N80" s="23">
        <v>1.036</v>
      </c>
      <c r="O80" s="24">
        <v>0</v>
      </c>
      <c r="P80" s="24">
        <v>0</v>
      </c>
      <c r="Q80" s="25">
        <v>1.036</v>
      </c>
      <c r="S80" s="11">
        <v>1.236</v>
      </c>
      <c r="T80" s="11"/>
      <c r="U80" s="11"/>
    </row>
    <row r="81" spans="1:21" ht="38.25">
      <c r="A81" s="21" t="s">
        <v>151</v>
      </c>
      <c r="B81" s="27" t="s">
        <v>152</v>
      </c>
      <c r="C81" s="31"/>
      <c r="D81" s="21"/>
      <c r="E81" s="11">
        <v>2012</v>
      </c>
      <c r="F81" s="11">
        <v>2012</v>
      </c>
      <c r="G81" s="23">
        <v>1.194</v>
      </c>
      <c r="H81" s="24">
        <v>0</v>
      </c>
      <c r="I81" s="24">
        <v>0</v>
      </c>
      <c r="J81" s="24">
        <v>0</v>
      </c>
      <c r="K81" s="24">
        <v>0</v>
      </c>
      <c r="L81" s="24">
        <v>0</v>
      </c>
      <c r="M81" s="24">
        <v>0</v>
      </c>
      <c r="N81" s="23">
        <v>1.194</v>
      </c>
      <c r="O81" s="24">
        <v>0</v>
      </c>
      <c r="P81" s="24">
        <v>0</v>
      </c>
      <c r="Q81" s="25">
        <v>1.194</v>
      </c>
      <c r="S81" s="11">
        <v>1.266</v>
      </c>
      <c r="T81" s="11"/>
      <c r="U81" s="11"/>
    </row>
    <row r="82" spans="1:21">
      <c r="A82" s="21" t="s">
        <v>153</v>
      </c>
      <c r="B82" s="27" t="s">
        <v>154</v>
      </c>
      <c r="C82" s="31"/>
      <c r="D82" s="21"/>
      <c r="E82" s="11">
        <v>2012</v>
      </c>
      <c r="F82" s="11">
        <v>2012</v>
      </c>
      <c r="G82" s="23">
        <v>2.7469999999999999</v>
      </c>
      <c r="H82" s="24">
        <v>0</v>
      </c>
      <c r="I82" s="24">
        <v>0</v>
      </c>
      <c r="J82" s="24">
        <v>0</v>
      </c>
      <c r="K82" s="24">
        <v>0</v>
      </c>
      <c r="L82" s="24">
        <v>0</v>
      </c>
      <c r="M82" s="24">
        <v>0</v>
      </c>
      <c r="N82" s="23">
        <v>2.7469999999999999</v>
      </c>
      <c r="O82" s="24">
        <v>0</v>
      </c>
      <c r="P82" s="24">
        <v>0</v>
      </c>
      <c r="Q82" s="25">
        <v>2.7469999999999999</v>
      </c>
      <c r="S82" s="11">
        <v>2.4</v>
      </c>
      <c r="T82" s="11"/>
      <c r="U82" s="11"/>
    </row>
    <row r="83" spans="1:21" ht="27.75" customHeight="1">
      <c r="A83" s="21" t="s">
        <v>155</v>
      </c>
      <c r="B83" s="27" t="s">
        <v>286</v>
      </c>
      <c r="C83" s="31"/>
      <c r="D83" s="21"/>
      <c r="E83" s="11">
        <v>2012</v>
      </c>
      <c r="F83" s="11">
        <v>2012</v>
      </c>
      <c r="G83" s="23">
        <v>1.37</v>
      </c>
      <c r="H83" s="24">
        <v>0</v>
      </c>
      <c r="I83" s="24">
        <v>0</v>
      </c>
      <c r="J83" s="24">
        <v>0</v>
      </c>
      <c r="K83" s="24">
        <v>0</v>
      </c>
      <c r="L83" s="24">
        <v>0</v>
      </c>
      <c r="M83" s="24">
        <v>0</v>
      </c>
      <c r="N83" s="23">
        <v>1.37</v>
      </c>
      <c r="O83" s="24">
        <v>0</v>
      </c>
      <c r="P83" s="24">
        <v>0</v>
      </c>
      <c r="Q83" s="25">
        <v>1.37</v>
      </c>
      <c r="S83" s="11"/>
      <c r="T83" s="11"/>
      <c r="U83" s="11"/>
    </row>
    <row r="84" spans="1:21" ht="18.75" customHeight="1">
      <c r="A84" s="21" t="s">
        <v>157</v>
      </c>
      <c r="B84" s="27" t="s">
        <v>285</v>
      </c>
      <c r="C84" s="31"/>
      <c r="D84" s="21"/>
      <c r="E84" s="11">
        <v>2012</v>
      </c>
      <c r="F84" s="11">
        <v>2012</v>
      </c>
      <c r="G84" s="23">
        <v>0.45</v>
      </c>
      <c r="H84" s="24">
        <v>0</v>
      </c>
      <c r="I84" s="24">
        <v>0</v>
      </c>
      <c r="J84" s="24">
        <v>0</v>
      </c>
      <c r="K84" s="24">
        <v>0</v>
      </c>
      <c r="L84" s="24">
        <v>0</v>
      </c>
      <c r="M84" s="24">
        <v>0</v>
      </c>
      <c r="N84" s="23">
        <v>0.45</v>
      </c>
      <c r="O84" s="24">
        <v>0</v>
      </c>
      <c r="P84" s="24">
        <v>0</v>
      </c>
      <c r="Q84" s="25">
        <v>0.45</v>
      </c>
      <c r="S84" s="11"/>
      <c r="T84" s="11"/>
      <c r="U84" s="11"/>
    </row>
    <row r="85" spans="1:21" ht="28.5" customHeight="1">
      <c r="A85" s="21" t="s">
        <v>159</v>
      </c>
      <c r="B85" s="27" t="s">
        <v>156</v>
      </c>
      <c r="C85" s="31"/>
      <c r="D85" s="21"/>
      <c r="E85" s="11">
        <v>2012</v>
      </c>
      <c r="F85" s="11">
        <v>2012</v>
      </c>
      <c r="G85" s="23">
        <v>1.5169999999999999</v>
      </c>
      <c r="H85" s="24">
        <v>0</v>
      </c>
      <c r="I85" s="24">
        <v>0</v>
      </c>
      <c r="J85" s="24">
        <v>0</v>
      </c>
      <c r="K85" s="24">
        <v>0</v>
      </c>
      <c r="L85" s="24">
        <v>0</v>
      </c>
      <c r="M85" s="24">
        <v>0</v>
      </c>
      <c r="N85" s="23">
        <v>1.5169999999999999</v>
      </c>
      <c r="O85" s="24">
        <v>0</v>
      </c>
      <c r="P85" s="24">
        <v>0</v>
      </c>
      <c r="Q85" s="25">
        <v>1.5169999999999999</v>
      </c>
      <c r="S85" s="11">
        <v>1.5</v>
      </c>
      <c r="T85" s="11"/>
      <c r="U85" s="11"/>
    </row>
    <row r="86" spans="1:21" ht="25.5">
      <c r="A86" s="21" t="s">
        <v>161</v>
      </c>
      <c r="B86" s="27" t="s">
        <v>158</v>
      </c>
      <c r="C86" s="31"/>
      <c r="D86" s="21"/>
      <c r="E86" s="11">
        <v>2013</v>
      </c>
      <c r="F86" s="11">
        <v>2013</v>
      </c>
      <c r="G86" s="23">
        <v>0.66700000000000004</v>
      </c>
      <c r="H86" s="24">
        <v>0</v>
      </c>
      <c r="I86" s="24">
        <v>0</v>
      </c>
      <c r="J86" s="24">
        <v>0</v>
      </c>
      <c r="K86" s="24">
        <v>0</v>
      </c>
      <c r="L86" s="24">
        <v>0</v>
      </c>
      <c r="M86" s="24">
        <v>0</v>
      </c>
      <c r="N86" s="24">
        <v>0</v>
      </c>
      <c r="O86" s="23">
        <v>0.66700000000000004</v>
      </c>
      <c r="P86" s="24">
        <v>0</v>
      </c>
      <c r="Q86" s="25">
        <v>0.66700000000000004</v>
      </c>
      <c r="S86" s="38"/>
      <c r="T86" s="38">
        <v>0.66700000000000004</v>
      </c>
      <c r="U86" s="38"/>
    </row>
    <row r="87" spans="1:21">
      <c r="A87" s="21" t="s">
        <v>163</v>
      </c>
      <c r="B87" s="22" t="s">
        <v>160</v>
      </c>
      <c r="C87" s="31"/>
      <c r="D87" s="21"/>
      <c r="E87" s="11">
        <v>2014</v>
      </c>
      <c r="F87" s="11">
        <v>2014</v>
      </c>
      <c r="G87" s="23">
        <v>1.712</v>
      </c>
      <c r="H87" s="24">
        <v>0</v>
      </c>
      <c r="I87" s="24">
        <v>0</v>
      </c>
      <c r="J87" s="24">
        <v>0</v>
      </c>
      <c r="K87" s="24">
        <v>0</v>
      </c>
      <c r="L87" s="24">
        <v>0</v>
      </c>
      <c r="M87" s="24">
        <v>0</v>
      </c>
      <c r="N87" s="24">
        <v>0</v>
      </c>
      <c r="O87" s="24">
        <v>0</v>
      </c>
      <c r="P87" s="23">
        <v>1.712</v>
      </c>
      <c r="Q87" s="25">
        <v>1.712</v>
      </c>
      <c r="S87" s="38"/>
      <c r="T87" s="38"/>
      <c r="U87" s="38">
        <v>1.712</v>
      </c>
    </row>
    <row r="88" spans="1:21" ht="38.25">
      <c r="A88" s="21" t="s">
        <v>165</v>
      </c>
      <c r="B88" s="27" t="s">
        <v>162</v>
      </c>
      <c r="C88" s="31"/>
      <c r="D88" s="21"/>
      <c r="E88" s="11">
        <v>2014</v>
      </c>
      <c r="F88" s="11">
        <v>2014</v>
      </c>
      <c r="G88" s="23">
        <v>8.0969999999999995</v>
      </c>
      <c r="H88" s="24">
        <v>0</v>
      </c>
      <c r="I88" s="24">
        <v>0</v>
      </c>
      <c r="J88" s="24">
        <v>0</v>
      </c>
      <c r="K88" s="24">
        <v>0</v>
      </c>
      <c r="L88" s="24">
        <v>0</v>
      </c>
      <c r="M88" s="24">
        <v>0</v>
      </c>
      <c r="N88" s="24">
        <v>0</v>
      </c>
      <c r="O88" s="24">
        <v>0</v>
      </c>
      <c r="P88" s="23">
        <v>8.0969999999999995</v>
      </c>
      <c r="Q88" s="25">
        <v>8.0969999999999995</v>
      </c>
      <c r="S88" s="38"/>
      <c r="T88" s="38"/>
      <c r="U88" s="38">
        <v>8.0969999999999995</v>
      </c>
    </row>
    <row r="89" spans="1:21" ht="25.5">
      <c r="A89" s="21" t="s">
        <v>167</v>
      </c>
      <c r="B89" s="27" t="s">
        <v>164</v>
      </c>
      <c r="C89" s="31"/>
      <c r="D89" s="21"/>
      <c r="E89" s="11">
        <v>2012</v>
      </c>
      <c r="F89" s="11">
        <v>2012</v>
      </c>
      <c r="G89" s="23">
        <v>0.93200000000000005</v>
      </c>
      <c r="H89" s="24">
        <v>0</v>
      </c>
      <c r="I89" s="24">
        <v>0</v>
      </c>
      <c r="J89" s="24">
        <v>0</v>
      </c>
      <c r="K89" s="24">
        <v>0</v>
      </c>
      <c r="L89" s="24">
        <v>0</v>
      </c>
      <c r="M89" s="24">
        <v>0</v>
      </c>
      <c r="N89" s="23">
        <v>0.93200000000000005</v>
      </c>
      <c r="O89" s="24">
        <v>0</v>
      </c>
      <c r="P89" s="24">
        <v>0</v>
      </c>
      <c r="Q89" s="25">
        <v>0.93200000000000005</v>
      </c>
      <c r="S89" s="11">
        <v>0.995</v>
      </c>
      <c r="T89" s="11"/>
      <c r="U89" s="11"/>
    </row>
    <row r="90" spans="1:21">
      <c r="A90" s="21" t="s">
        <v>168</v>
      </c>
      <c r="B90" s="27" t="s">
        <v>166</v>
      </c>
      <c r="C90" s="31"/>
      <c r="D90" s="21"/>
      <c r="E90" s="11">
        <v>2012</v>
      </c>
      <c r="F90" s="11">
        <v>2012</v>
      </c>
      <c r="G90" s="23">
        <v>0.09</v>
      </c>
      <c r="H90" s="24">
        <v>0</v>
      </c>
      <c r="I90" s="24">
        <v>0</v>
      </c>
      <c r="J90" s="24">
        <v>0</v>
      </c>
      <c r="K90" s="24">
        <v>0</v>
      </c>
      <c r="L90" s="24">
        <v>0</v>
      </c>
      <c r="M90" s="24">
        <v>0</v>
      </c>
      <c r="N90" s="23">
        <v>0.09</v>
      </c>
      <c r="O90" s="24">
        <v>0</v>
      </c>
      <c r="P90" s="24">
        <v>0</v>
      </c>
      <c r="Q90" s="25">
        <v>0.09</v>
      </c>
      <c r="S90" s="38">
        <v>9.5000000000000001E-2</v>
      </c>
      <c r="T90" s="38"/>
      <c r="U90" s="38"/>
    </row>
    <row r="91" spans="1:21" ht="26.25" customHeight="1">
      <c r="A91" s="21" t="s">
        <v>169</v>
      </c>
      <c r="B91" s="27" t="s">
        <v>283</v>
      </c>
      <c r="C91" s="31"/>
      <c r="D91" s="21"/>
      <c r="E91" s="11">
        <v>2012</v>
      </c>
      <c r="F91" s="11">
        <v>2012</v>
      </c>
      <c r="G91" s="23">
        <v>0.97599999999999998</v>
      </c>
      <c r="H91" s="24">
        <v>0</v>
      </c>
      <c r="I91" s="24">
        <v>0</v>
      </c>
      <c r="J91" s="24">
        <v>0</v>
      </c>
      <c r="K91" s="24">
        <v>0</v>
      </c>
      <c r="L91" s="24">
        <v>0</v>
      </c>
      <c r="M91" s="24">
        <v>0</v>
      </c>
      <c r="N91" s="23">
        <v>0.97599999999999998</v>
      </c>
      <c r="O91" s="24">
        <v>0</v>
      </c>
      <c r="P91" s="24">
        <v>0</v>
      </c>
      <c r="Q91" s="25">
        <v>0.97599999999999998</v>
      </c>
      <c r="S91" s="38"/>
      <c r="T91" s="38"/>
      <c r="U91" s="38"/>
    </row>
    <row r="92" spans="1:21" ht="25.5">
      <c r="A92" s="21" t="s">
        <v>171</v>
      </c>
      <c r="B92" s="27" t="s">
        <v>170</v>
      </c>
      <c r="C92" s="31"/>
      <c r="D92" s="21"/>
      <c r="E92" s="11">
        <v>2012</v>
      </c>
      <c r="F92" s="11">
        <v>2012</v>
      </c>
      <c r="G92" s="23">
        <v>0.182</v>
      </c>
      <c r="H92" s="24">
        <v>0</v>
      </c>
      <c r="I92" s="24">
        <v>0</v>
      </c>
      <c r="J92" s="24">
        <v>0</v>
      </c>
      <c r="K92" s="24">
        <v>0</v>
      </c>
      <c r="L92" s="24">
        <v>0</v>
      </c>
      <c r="M92" s="24">
        <v>0</v>
      </c>
      <c r="N92" s="23">
        <v>0.182</v>
      </c>
      <c r="O92" s="24">
        <v>0</v>
      </c>
      <c r="P92" s="24">
        <v>0</v>
      </c>
      <c r="Q92" s="25">
        <v>0.182</v>
      </c>
      <c r="S92" s="38">
        <v>0.14599999999999999</v>
      </c>
      <c r="T92" s="38"/>
      <c r="U92" s="38"/>
    </row>
    <row r="93" spans="1:21" ht="25.5">
      <c r="A93" s="21" t="s">
        <v>173</v>
      </c>
      <c r="B93" s="27" t="s">
        <v>172</v>
      </c>
      <c r="C93" s="31"/>
      <c r="D93" s="21"/>
      <c r="E93" s="11">
        <v>2012</v>
      </c>
      <c r="F93" s="11">
        <v>2012</v>
      </c>
      <c r="G93" s="23">
        <v>0.124</v>
      </c>
      <c r="H93" s="24">
        <v>0</v>
      </c>
      <c r="I93" s="24">
        <v>0</v>
      </c>
      <c r="J93" s="24">
        <v>0</v>
      </c>
      <c r="K93" s="24">
        <v>0</v>
      </c>
      <c r="L93" s="24">
        <v>0</v>
      </c>
      <c r="M93" s="24">
        <v>0</v>
      </c>
      <c r="N93" s="23">
        <v>0.124</v>
      </c>
      <c r="O93" s="24">
        <v>0</v>
      </c>
      <c r="P93" s="24">
        <v>0</v>
      </c>
      <c r="Q93" s="25">
        <v>0.124</v>
      </c>
      <c r="S93" s="38">
        <v>0.123</v>
      </c>
      <c r="T93" s="38"/>
      <c r="U93" s="38"/>
    </row>
    <row r="94" spans="1:21" ht="51">
      <c r="A94" s="21" t="s">
        <v>175</v>
      </c>
      <c r="B94" s="27" t="s">
        <v>174</v>
      </c>
      <c r="C94" s="31"/>
      <c r="D94" s="21"/>
      <c r="E94" s="11">
        <v>2012</v>
      </c>
      <c r="F94" s="11">
        <v>2012</v>
      </c>
      <c r="G94" s="23">
        <v>0.25800000000000001</v>
      </c>
      <c r="H94" s="24">
        <v>0</v>
      </c>
      <c r="I94" s="24">
        <v>0</v>
      </c>
      <c r="J94" s="24">
        <v>0</v>
      </c>
      <c r="K94" s="24">
        <v>0</v>
      </c>
      <c r="L94" s="24">
        <v>0</v>
      </c>
      <c r="M94" s="24">
        <v>0</v>
      </c>
      <c r="N94" s="23">
        <v>0.25800000000000001</v>
      </c>
      <c r="O94" s="24">
        <v>0</v>
      </c>
      <c r="P94" s="24">
        <v>0</v>
      </c>
      <c r="Q94" s="25">
        <v>0.25800000000000001</v>
      </c>
      <c r="S94" s="38">
        <v>0.27200000000000002</v>
      </c>
      <c r="T94" s="38"/>
      <c r="U94" s="38"/>
    </row>
    <row r="95" spans="1:21">
      <c r="A95" s="21" t="s">
        <v>177</v>
      </c>
      <c r="B95" s="27" t="s">
        <v>176</v>
      </c>
      <c r="C95" s="31"/>
      <c r="D95" s="21"/>
      <c r="E95" s="11">
        <v>2012</v>
      </c>
      <c r="F95" s="11">
        <v>2012</v>
      </c>
      <c r="G95" s="23">
        <v>0.49299999999999999</v>
      </c>
      <c r="H95" s="24">
        <v>0</v>
      </c>
      <c r="I95" s="24">
        <v>0</v>
      </c>
      <c r="J95" s="24">
        <v>0</v>
      </c>
      <c r="K95" s="24">
        <v>0</v>
      </c>
      <c r="L95" s="24">
        <v>0</v>
      </c>
      <c r="M95" s="24">
        <v>0</v>
      </c>
      <c r="N95" s="23">
        <v>0.49299999999999999</v>
      </c>
      <c r="O95" s="24">
        <v>0</v>
      </c>
      <c r="P95" s="24">
        <v>0</v>
      </c>
      <c r="Q95" s="25">
        <v>0.49299999999999999</v>
      </c>
      <c r="S95" s="38">
        <v>0.49399999999999999</v>
      </c>
      <c r="T95" s="38"/>
      <c r="U95" s="38"/>
    </row>
    <row r="96" spans="1:21" ht="31.5" customHeight="1">
      <c r="A96" s="21" t="s">
        <v>179</v>
      </c>
      <c r="B96" s="27" t="s">
        <v>325</v>
      </c>
      <c r="C96" s="31"/>
      <c r="D96" s="21"/>
      <c r="E96" s="11">
        <v>2013</v>
      </c>
      <c r="F96" s="11">
        <v>2013</v>
      </c>
      <c r="G96" s="23">
        <v>0.59499999999999997</v>
      </c>
      <c r="H96" s="24">
        <v>0</v>
      </c>
      <c r="I96" s="24">
        <v>0</v>
      </c>
      <c r="J96" s="24">
        <v>0</v>
      </c>
      <c r="K96" s="24">
        <v>0</v>
      </c>
      <c r="L96" s="24">
        <v>0</v>
      </c>
      <c r="M96" s="24">
        <v>0</v>
      </c>
      <c r="N96" s="24">
        <v>0</v>
      </c>
      <c r="O96" s="23">
        <v>0.59499999999999997</v>
      </c>
      <c r="P96" s="24">
        <v>0</v>
      </c>
      <c r="Q96" s="25">
        <v>0.59499999999999997</v>
      </c>
      <c r="S96" s="38"/>
      <c r="T96" s="38"/>
      <c r="U96" s="38"/>
    </row>
    <row r="97" spans="1:21" ht="32.25" customHeight="1">
      <c r="A97" s="21" t="s">
        <v>181</v>
      </c>
      <c r="B97" s="27" t="s">
        <v>326</v>
      </c>
      <c r="C97" s="31"/>
      <c r="D97" s="21"/>
      <c r="E97" s="11">
        <v>2013</v>
      </c>
      <c r="F97" s="11">
        <v>2013</v>
      </c>
      <c r="G97" s="23">
        <v>0.216</v>
      </c>
      <c r="H97" s="24">
        <v>0</v>
      </c>
      <c r="I97" s="24">
        <v>0</v>
      </c>
      <c r="J97" s="24">
        <v>0</v>
      </c>
      <c r="K97" s="24">
        <v>0</v>
      </c>
      <c r="L97" s="24">
        <v>0</v>
      </c>
      <c r="M97" s="24">
        <v>0</v>
      </c>
      <c r="N97" s="24">
        <v>0</v>
      </c>
      <c r="O97" s="23">
        <v>0.216</v>
      </c>
      <c r="P97" s="24">
        <v>0</v>
      </c>
      <c r="Q97" s="25">
        <v>0.216</v>
      </c>
      <c r="S97" s="38"/>
      <c r="T97" s="38"/>
      <c r="U97" s="38"/>
    </row>
    <row r="98" spans="1:21" ht="27" customHeight="1">
      <c r="A98" s="21" t="s">
        <v>182</v>
      </c>
      <c r="B98" s="27" t="s">
        <v>327</v>
      </c>
      <c r="C98" s="31"/>
      <c r="D98" s="21"/>
      <c r="E98" s="11">
        <v>2013</v>
      </c>
      <c r="F98" s="11">
        <v>2013</v>
      </c>
      <c r="G98" s="23">
        <v>0.109</v>
      </c>
      <c r="H98" s="24">
        <v>0</v>
      </c>
      <c r="I98" s="24">
        <v>0</v>
      </c>
      <c r="J98" s="24">
        <v>0</v>
      </c>
      <c r="K98" s="24">
        <v>0</v>
      </c>
      <c r="L98" s="24">
        <v>0</v>
      </c>
      <c r="M98" s="24">
        <v>0</v>
      </c>
      <c r="N98" s="24">
        <v>0</v>
      </c>
      <c r="O98" s="23">
        <v>0.109</v>
      </c>
      <c r="P98" s="24">
        <v>0</v>
      </c>
      <c r="Q98" s="25">
        <v>0.109</v>
      </c>
      <c r="S98" s="38"/>
      <c r="T98" s="38"/>
      <c r="U98" s="38"/>
    </row>
    <row r="99" spans="1:21" ht="25.5">
      <c r="A99" s="21" t="s">
        <v>183</v>
      </c>
      <c r="B99" s="27" t="s">
        <v>178</v>
      </c>
      <c r="C99" s="31"/>
      <c r="D99" s="21"/>
      <c r="E99" s="11">
        <v>2013</v>
      </c>
      <c r="F99" s="11">
        <v>2013</v>
      </c>
      <c r="G99" s="23">
        <v>6.3E-2</v>
      </c>
      <c r="H99" s="24">
        <v>0</v>
      </c>
      <c r="I99" s="24">
        <v>0</v>
      </c>
      <c r="J99" s="24">
        <v>0</v>
      </c>
      <c r="K99" s="24">
        <v>0</v>
      </c>
      <c r="L99" s="24">
        <v>0</v>
      </c>
      <c r="M99" s="24">
        <v>0</v>
      </c>
      <c r="N99" s="24">
        <v>0</v>
      </c>
      <c r="O99" s="23">
        <v>6.3E-2</v>
      </c>
      <c r="P99" s="24">
        <v>0</v>
      </c>
      <c r="Q99" s="25">
        <v>6.3E-2</v>
      </c>
      <c r="S99" s="38"/>
      <c r="T99" s="38">
        <v>6.3E-2</v>
      </c>
      <c r="U99" s="38"/>
    </row>
    <row r="100" spans="1:21" ht="25.5">
      <c r="A100" s="21" t="s">
        <v>185</v>
      </c>
      <c r="B100" s="27" t="s">
        <v>328</v>
      </c>
      <c r="C100" s="31"/>
      <c r="D100" s="21"/>
      <c r="E100" s="11">
        <v>2013</v>
      </c>
      <c r="F100" s="11">
        <v>2013</v>
      </c>
      <c r="G100" s="23">
        <v>7.5999999999999998E-2</v>
      </c>
      <c r="H100" s="24">
        <v>0</v>
      </c>
      <c r="I100" s="24">
        <v>0</v>
      </c>
      <c r="J100" s="24">
        <v>0</v>
      </c>
      <c r="K100" s="24">
        <v>0</v>
      </c>
      <c r="L100" s="24">
        <v>0</v>
      </c>
      <c r="M100" s="24">
        <v>0</v>
      </c>
      <c r="N100" s="24">
        <v>0</v>
      </c>
      <c r="O100" s="23">
        <v>7.5999999999999998E-2</v>
      </c>
      <c r="P100" s="24">
        <v>0</v>
      </c>
      <c r="Q100" s="25">
        <v>7.5999999999999998E-2</v>
      </c>
      <c r="S100" s="38"/>
      <c r="T100" s="38"/>
      <c r="U100" s="38"/>
    </row>
    <row r="101" spans="1:21">
      <c r="A101" s="21" t="s">
        <v>330</v>
      </c>
      <c r="B101" s="27" t="s">
        <v>329</v>
      </c>
      <c r="C101" s="31"/>
      <c r="D101" s="21"/>
      <c r="E101" s="11">
        <v>2013</v>
      </c>
      <c r="F101" s="11">
        <v>2013</v>
      </c>
      <c r="G101" s="23">
        <v>0.247</v>
      </c>
      <c r="H101" s="24">
        <v>0</v>
      </c>
      <c r="I101" s="24">
        <v>0</v>
      </c>
      <c r="J101" s="24">
        <v>0</v>
      </c>
      <c r="K101" s="24">
        <v>0</v>
      </c>
      <c r="L101" s="24">
        <v>0</v>
      </c>
      <c r="M101" s="24">
        <v>0</v>
      </c>
      <c r="N101" s="24">
        <v>0</v>
      </c>
      <c r="O101" s="23">
        <v>0.247</v>
      </c>
      <c r="P101" s="24">
        <v>0</v>
      </c>
      <c r="Q101" s="25">
        <v>0.247</v>
      </c>
      <c r="S101" s="38"/>
      <c r="T101" s="38"/>
      <c r="U101" s="38"/>
    </row>
    <row r="102" spans="1:21" ht="25.5">
      <c r="A102" s="21" t="s">
        <v>331</v>
      </c>
      <c r="B102" s="27" t="s">
        <v>178</v>
      </c>
      <c r="C102" s="31"/>
      <c r="D102" s="21"/>
      <c r="E102" s="11">
        <v>2014</v>
      </c>
      <c r="F102" s="11">
        <v>2014</v>
      </c>
      <c r="G102" s="23">
        <v>6.8000000000000005E-2</v>
      </c>
      <c r="H102" s="24">
        <v>0</v>
      </c>
      <c r="I102" s="24">
        <v>0</v>
      </c>
      <c r="J102" s="24">
        <v>0</v>
      </c>
      <c r="K102" s="24">
        <v>0</v>
      </c>
      <c r="L102" s="24">
        <v>0</v>
      </c>
      <c r="M102" s="24">
        <v>0</v>
      </c>
      <c r="N102" s="24">
        <v>0</v>
      </c>
      <c r="O102" s="24">
        <v>0</v>
      </c>
      <c r="P102" s="23">
        <v>6.8000000000000005E-2</v>
      </c>
      <c r="Q102" s="25">
        <v>6.8000000000000005E-2</v>
      </c>
      <c r="S102" s="38"/>
      <c r="T102" s="38"/>
      <c r="U102" s="38">
        <v>6.8000000000000005E-2</v>
      </c>
    </row>
    <row r="103" spans="1:21">
      <c r="A103" s="21"/>
      <c r="B103" s="31" t="s">
        <v>101</v>
      </c>
      <c r="C103" s="31"/>
      <c r="D103" s="21"/>
      <c r="E103" s="11"/>
      <c r="F103" s="11"/>
      <c r="G103" s="25">
        <v>23.273999999999994</v>
      </c>
      <c r="H103" s="34">
        <v>0</v>
      </c>
      <c r="I103" s="34">
        <v>0</v>
      </c>
      <c r="J103" s="34">
        <v>0</v>
      </c>
      <c r="K103" s="34">
        <v>0</v>
      </c>
      <c r="L103" s="34">
        <v>0</v>
      </c>
      <c r="M103" s="34">
        <v>0</v>
      </c>
      <c r="N103" s="25">
        <v>11.424000000000001</v>
      </c>
      <c r="O103" s="25">
        <v>1.9729999999999999</v>
      </c>
      <c r="P103" s="25">
        <v>9.8769999999999989</v>
      </c>
      <c r="Q103" s="25">
        <v>23.273999999999994</v>
      </c>
      <c r="S103" s="32">
        <f>SUM(S79:S102)</f>
        <v>8.6</v>
      </c>
      <c r="T103" s="32">
        <f>SUM(T79:T102)</f>
        <v>0.73</v>
      </c>
      <c r="U103" s="32">
        <f>SUM(U79:U102)</f>
        <v>9.8769999999999989</v>
      </c>
    </row>
    <row r="105" spans="1:21">
      <c r="B105" s="9"/>
      <c r="C105" s="8"/>
    </row>
    <row r="106" spans="1:21" ht="15.75">
      <c r="B106" s="39"/>
      <c r="C106" s="39"/>
      <c r="D106" s="40"/>
      <c r="E106" s="41"/>
      <c r="F106" s="41"/>
      <c r="G106" s="41"/>
    </row>
    <row r="107" spans="1:21">
      <c r="B107" s="42"/>
      <c r="C107" s="42"/>
      <c r="D107" s="40"/>
      <c r="E107" s="40"/>
    </row>
    <row r="108" spans="1:21">
      <c r="B108" s="163"/>
      <c r="C108" s="163"/>
      <c r="D108" s="163"/>
      <c r="E108" s="163"/>
      <c r="F108" s="163"/>
      <c r="G108" s="163"/>
      <c r="H108" s="163"/>
    </row>
    <row r="109" spans="1:21">
      <c r="B109" s="163"/>
      <c r="C109" s="163"/>
      <c r="D109" s="163"/>
    </row>
  </sheetData>
  <mergeCells count="15">
    <mergeCell ref="B109:D109"/>
    <mergeCell ref="A8:A10"/>
    <mergeCell ref="B8:B10"/>
    <mergeCell ref="C8:C9"/>
    <mergeCell ref="D8:D9"/>
    <mergeCell ref="E8:E10"/>
    <mergeCell ref="A47:B47"/>
    <mergeCell ref="I8:I9"/>
    <mergeCell ref="J8:M8"/>
    <mergeCell ref="N8:Q8"/>
    <mergeCell ref="A6:Q6"/>
    <mergeCell ref="B108:H108"/>
    <mergeCell ref="F8:F10"/>
    <mergeCell ref="G8:G9"/>
    <mergeCell ref="H8:H9"/>
  </mergeCells>
  <phoneticPr fontId="0" type="noConversion"/>
  <printOptions horizontalCentered="1"/>
  <pageMargins left="0.19685039370078741" right="0.19685039370078741" top="0.74803149606299213" bottom="0.19685039370078741" header="0" footer="0"/>
  <pageSetup paperSize="9" scale="65" orientation="landscape" r:id="rId1"/>
  <rowBreaks count="3" manualBreakCount="3">
    <brk id="26" max="16" man="1"/>
    <brk id="45" max="16" man="1"/>
    <brk id="69" max="16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F48"/>
  <sheetViews>
    <sheetView showGridLines="0" view="pageBreakPreview" workbookViewId="0">
      <selection activeCell="G5" sqref="G5"/>
    </sheetView>
  </sheetViews>
  <sheetFormatPr defaultColWidth="10.28515625" defaultRowHeight="15.75"/>
  <cols>
    <col min="1" max="1" width="8.7109375" style="45" customWidth="1"/>
    <col min="2" max="2" width="54.85546875" style="45" customWidth="1"/>
    <col min="3" max="4" width="11.28515625" style="45" bestFit="1" customWidth="1"/>
    <col min="5" max="5" width="11" style="45" customWidth="1"/>
    <col min="6" max="6" width="12.42578125" style="45" customWidth="1"/>
    <col min="7" max="7" width="11" style="45" customWidth="1"/>
    <col min="8" max="16384" width="10.28515625" style="45"/>
  </cols>
  <sheetData>
    <row r="1" spans="1:6">
      <c r="F1" s="149" t="s">
        <v>342</v>
      </c>
    </row>
    <row r="2" spans="1:6">
      <c r="F2" s="149" t="s">
        <v>340</v>
      </c>
    </row>
    <row r="3" spans="1:6">
      <c r="F3" s="149" t="s">
        <v>341</v>
      </c>
    </row>
    <row r="4" spans="1:6" ht="21.75" customHeight="1">
      <c r="F4" s="149" t="s">
        <v>351</v>
      </c>
    </row>
    <row r="5" spans="1:6">
      <c r="F5" s="146"/>
    </row>
    <row r="6" spans="1:6">
      <c r="F6" s="146"/>
    </row>
    <row r="7" spans="1:6" s="46" customFormat="1" ht="30" customHeight="1">
      <c r="A7" s="170" t="s">
        <v>200</v>
      </c>
      <c r="B7" s="170"/>
      <c r="C7" s="170"/>
      <c r="D7" s="170"/>
      <c r="E7" s="170"/>
      <c r="F7" s="170"/>
    </row>
    <row r="8" spans="1:6" ht="16.5" thickBot="1">
      <c r="A8" s="47"/>
    </row>
    <row r="9" spans="1:6" ht="48" thickBot="1">
      <c r="A9" s="48" t="s">
        <v>186</v>
      </c>
      <c r="B9" s="49" t="s">
        <v>201</v>
      </c>
      <c r="C9" s="50" t="s">
        <v>12</v>
      </c>
      <c r="D9" s="51" t="s">
        <v>13</v>
      </c>
      <c r="E9" s="51" t="s">
        <v>350</v>
      </c>
      <c r="F9" s="48" t="s">
        <v>15</v>
      </c>
    </row>
    <row r="10" spans="1:6" s="43" customFormat="1">
      <c r="A10" s="155">
        <v>1</v>
      </c>
      <c r="B10" s="156" t="s">
        <v>202</v>
      </c>
      <c r="C10" s="157">
        <v>60.58</v>
      </c>
      <c r="D10" s="158">
        <v>67.905000000000001</v>
      </c>
      <c r="E10" s="158">
        <v>67.639319999999998</v>
      </c>
      <c r="F10" s="159">
        <v>196.12432000000001</v>
      </c>
    </row>
    <row r="11" spans="1:6" s="43" customFormat="1">
      <c r="A11" s="52" t="s">
        <v>187</v>
      </c>
      <c r="B11" s="53" t="s">
        <v>203</v>
      </c>
      <c r="C11" s="54">
        <v>39.159999999999997</v>
      </c>
      <c r="D11" s="55">
        <v>42.31</v>
      </c>
      <c r="E11" s="56">
        <v>43.213999999999999</v>
      </c>
      <c r="F11" s="57">
        <v>124.684</v>
      </c>
    </row>
    <row r="12" spans="1:6">
      <c r="A12" s="52" t="s">
        <v>188</v>
      </c>
      <c r="B12" s="53" t="s">
        <v>204</v>
      </c>
      <c r="C12" s="54">
        <v>39.159999999999997</v>
      </c>
      <c r="D12" s="55">
        <v>42.31</v>
      </c>
      <c r="E12" s="58">
        <v>43.213999999999999</v>
      </c>
      <c r="F12" s="57">
        <v>124.684</v>
      </c>
    </row>
    <row r="13" spans="1:6">
      <c r="A13" s="52" t="s">
        <v>189</v>
      </c>
      <c r="B13" s="53" t="s">
        <v>205</v>
      </c>
      <c r="C13" s="59"/>
      <c r="D13" s="60"/>
      <c r="E13" s="61"/>
      <c r="F13" s="62"/>
    </row>
    <row r="14" spans="1:6" ht="31.5">
      <c r="A14" s="52" t="s">
        <v>190</v>
      </c>
      <c r="B14" s="53" t="s">
        <v>206</v>
      </c>
      <c r="C14" s="59"/>
      <c r="D14" s="60"/>
      <c r="E14" s="61"/>
      <c r="F14" s="62"/>
    </row>
    <row r="15" spans="1:6">
      <c r="A15" s="52" t="s">
        <v>207</v>
      </c>
      <c r="B15" s="53" t="s">
        <v>208</v>
      </c>
      <c r="C15" s="59"/>
      <c r="D15" s="60"/>
      <c r="E15" s="61"/>
      <c r="F15" s="62"/>
    </row>
    <row r="16" spans="1:6" ht="31.5">
      <c r="A16" s="52" t="s">
        <v>209</v>
      </c>
      <c r="B16" s="53" t="s">
        <v>210</v>
      </c>
      <c r="C16" s="59"/>
      <c r="D16" s="60"/>
      <c r="E16" s="61"/>
      <c r="F16" s="62"/>
    </row>
    <row r="17" spans="1:6">
      <c r="A17" s="52" t="s">
        <v>191</v>
      </c>
      <c r="B17" s="53" t="s">
        <v>211</v>
      </c>
      <c r="C17" s="59"/>
      <c r="D17" s="60"/>
      <c r="E17" s="61"/>
      <c r="F17" s="62"/>
    </row>
    <row r="18" spans="1:6" s="43" customFormat="1">
      <c r="A18" s="52" t="s">
        <v>194</v>
      </c>
      <c r="B18" s="53" t="s">
        <v>212</v>
      </c>
      <c r="C18" s="54">
        <v>12.92</v>
      </c>
      <c r="D18" s="55">
        <v>15.237</v>
      </c>
      <c r="E18" s="56">
        <v>14.10732</v>
      </c>
      <c r="F18" s="57">
        <v>42.264319999999998</v>
      </c>
    </row>
    <row r="19" spans="1:6" s="43" customFormat="1">
      <c r="A19" s="52" t="s">
        <v>213</v>
      </c>
      <c r="B19" s="53" t="s">
        <v>214</v>
      </c>
      <c r="C19" s="63">
        <v>12.92</v>
      </c>
      <c r="D19" s="64">
        <v>15.237</v>
      </c>
      <c r="E19" s="65">
        <v>14.10732</v>
      </c>
      <c r="F19" s="57">
        <v>42.264319999999998</v>
      </c>
    </row>
    <row r="20" spans="1:6" s="43" customFormat="1">
      <c r="A20" s="52" t="s">
        <v>215</v>
      </c>
      <c r="B20" s="53" t="s">
        <v>216</v>
      </c>
      <c r="C20" s="54"/>
      <c r="D20" s="55"/>
      <c r="E20" s="56"/>
      <c r="F20" s="57"/>
    </row>
    <row r="21" spans="1:6" s="43" customFormat="1">
      <c r="A21" s="52" t="s">
        <v>217</v>
      </c>
      <c r="B21" s="53" t="s">
        <v>218</v>
      </c>
      <c r="C21" s="54"/>
      <c r="D21" s="55"/>
      <c r="E21" s="56"/>
      <c r="F21" s="57"/>
    </row>
    <row r="22" spans="1:6" s="43" customFormat="1">
      <c r="A22" s="52" t="s">
        <v>195</v>
      </c>
      <c r="B22" s="53" t="s">
        <v>219</v>
      </c>
      <c r="C22" s="54">
        <v>8.5</v>
      </c>
      <c r="D22" s="55">
        <v>10.358000000000001</v>
      </c>
      <c r="E22" s="58">
        <v>10.318</v>
      </c>
      <c r="F22" s="57">
        <v>29.176000000000002</v>
      </c>
    </row>
    <row r="23" spans="1:6">
      <c r="A23" s="52" t="s">
        <v>196</v>
      </c>
      <c r="B23" s="53" t="s">
        <v>220</v>
      </c>
      <c r="C23" s="54"/>
      <c r="D23" s="55"/>
      <c r="E23" s="56"/>
      <c r="F23" s="57"/>
    </row>
    <row r="24" spans="1:6">
      <c r="A24" s="52" t="s">
        <v>221</v>
      </c>
      <c r="B24" s="53" t="s">
        <v>222</v>
      </c>
      <c r="C24" s="59"/>
      <c r="D24" s="60"/>
      <c r="E24" s="61"/>
      <c r="F24" s="62"/>
    </row>
    <row r="25" spans="1:6">
      <c r="A25" s="52" t="s">
        <v>197</v>
      </c>
      <c r="B25" s="53" t="s">
        <v>223</v>
      </c>
      <c r="C25" s="66"/>
      <c r="D25" s="67"/>
      <c r="E25" s="68"/>
      <c r="F25" s="69"/>
    </row>
    <row r="26" spans="1:6">
      <c r="A26" s="52" t="s">
        <v>224</v>
      </c>
      <c r="B26" s="53" t="s">
        <v>225</v>
      </c>
      <c r="C26" s="66"/>
      <c r="D26" s="67"/>
      <c r="E26" s="68"/>
      <c r="F26" s="69"/>
    </row>
    <row r="27" spans="1:6">
      <c r="A27" s="52" t="s">
        <v>226</v>
      </c>
      <c r="B27" s="53" t="s">
        <v>227</v>
      </c>
      <c r="C27" s="66"/>
      <c r="D27" s="67"/>
      <c r="E27" s="68"/>
      <c r="F27" s="69"/>
    </row>
    <row r="28" spans="1:6">
      <c r="A28" s="52" t="s">
        <v>228</v>
      </c>
      <c r="B28" s="53" t="s">
        <v>229</v>
      </c>
      <c r="C28" s="66"/>
      <c r="D28" s="67"/>
      <c r="E28" s="68"/>
      <c r="F28" s="69"/>
    </row>
    <row r="29" spans="1:6">
      <c r="A29" s="70" t="s">
        <v>230</v>
      </c>
      <c r="B29" s="53" t="s">
        <v>231</v>
      </c>
      <c r="C29" s="66"/>
      <c r="D29" s="67"/>
      <c r="E29" s="68"/>
      <c r="F29" s="69"/>
    </row>
    <row r="30" spans="1:6">
      <c r="A30" s="70" t="s">
        <v>232</v>
      </c>
      <c r="B30" s="53" t="s">
        <v>233</v>
      </c>
      <c r="C30" s="66"/>
      <c r="D30" s="67"/>
      <c r="E30" s="68"/>
      <c r="F30" s="69"/>
    </row>
    <row r="31" spans="1:6">
      <c r="A31" s="52" t="s">
        <v>234</v>
      </c>
      <c r="B31" s="53" t="s">
        <v>235</v>
      </c>
      <c r="C31" s="66"/>
      <c r="D31" s="67"/>
      <c r="E31" s="68"/>
      <c r="F31" s="69"/>
    </row>
    <row r="32" spans="1:6">
      <c r="A32" s="71" t="s">
        <v>236</v>
      </c>
      <c r="B32" s="72" t="s">
        <v>237</v>
      </c>
      <c r="C32" s="73"/>
      <c r="D32" s="74"/>
      <c r="E32" s="75"/>
      <c r="F32" s="76"/>
    </row>
    <row r="33" spans="1:6" ht="16.5" thickBot="1">
      <c r="A33" s="71" t="s">
        <v>238</v>
      </c>
      <c r="B33" s="72" t="s">
        <v>239</v>
      </c>
      <c r="C33" s="73"/>
      <c r="D33" s="74"/>
      <c r="E33" s="75"/>
      <c r="F33" s="76"/>
    </row>
    <row r="34" spans="1:6">
      <c r="A34" s="77"/>
      <c r="B34" s="78" t="s">
        <v>240</v>
      </c>
      <c r="C34" s="79">
        <v>60.58</v>
      </c>
      <c r="D34" s="79">
        <v>67.905000000000001</v>
      </c>
      <c r="E34" s="79">
        <v>67.639319999999998</v>
      </c>
      <c r="F34" s="150">
        <v>196.12432000000001</v>
      </c>
    </row>
    <row r="35" spans="1:6">
      <c r="A35" s="80"/>
      <c r="B35" s="81" t="s">
        <v>241</v>
      </c>
      <c r="C35" s="67"/>
      <c r="D35" s="67"/>
      <c r="E35" s="67"/>
      <c r="F35" s="82"/>
    </row>
    <row r="36" spans="1:6">
      <c r="A36" s="80"/>
      <c r="B36" s="83" t="s">
        <v>242</v>
      </c>
      <c r="C36" s="67"/>
      <c r="D36" s="67"/>
      <c r="E36" s="67"/>
      <c r="F36" s="82"/>
    </row>
    <row r="37" spans="1:6" ht="16.5" thickBot="1">
      <c r="A37" s="84"/>
      <c r="B37" s="85" t="s">
        <v>243</v>
      </c>
      <c r="C37" s="86"/>
      <c r="D37" s="86"/>
      <c r="E37" s="86"/>
      <c r="F37" s="87"/>
    </row>
    <row r="38" spans="1:6">
      <c r="A38" s="88"/>
      <c r="B38" s="89"/>
      <c r="C38" s="88"/>
      <c r="D38" s="88"/>
      <c r="E38" s="88"/>
      <c r="F38" s="88"/>
    </row>
    <row r="39" spans="1:6" ht="31.5" hidden="1">
      <c r="A39" s="90"/>
      <c r="B39" s="90" t="s">
        <v>244</v>
      </c>
      <c r="C39" s="90"/>
      <c r="D39" s="90"/>
      <c r="E39" s="169" t="s">
        <v>245</v>
      </c>
      <c r="F39" s="169"/>
    </row>
    <row r="40" spans="1:6">
      <c r="A40" s="90"/>
      <c r="B40" s="90"/>
      <c r="C40" s="90"/>
      <c r="D40" s="90"/>
      <c r="E40" s="90"/>
      <c r="F40" s="90"/>
    </row>
    <row r="41" spans="1:6">
      <c r="A41" s="91"/>
      <c r="B41" s="92"/>
    </row>
    <row r="42" spans="1:6">
      <c r="A42" s="91"/>
    </row>
    <row r="43" spans="1:6">
      <c r="A43" s="91"/>
    </row>
    <row r="44" spans="1:6">
      <c r="A44" s="93"/>
      <c r="B44" s="93"/>
      <c r="C44" s="93"/>
      <c r="D44" s="93"/>
      <c r="E44" s="93"/>
      <c r="F44" s="93"/>
    </row>
    <row r="45" spans="1:6">
      <c r="A45" s="91"/>
    </row>
    <row r="46" spans="1:6">
      <c r="A46" s="94"/>
      <c r="C46" s="95"/>
      <c r="D46" s="95"/>
      <c r="F46" s="96"/>
    </row>
    <row r="47" spans="1:6">
      <c r="C47" s="97"/>
      <c r="D47" s="97"/>
    </row>
    <row r="48" spans="1:6">
      <c r="A48" s="43"/>
      <c r="D48" s="47"/>
    </row>
  </sheetData>
  <mergeCells count="2">
    <mergeCell ref="E39:F39"/>
    <mergeCell ref="A7:F7"/>
  </mergeCells>
  <phoneticPr fontId="0" type="noConversion"/>
  <printOptions horizontalCentered="1"/>
  <pageMargins left="0.70866141732283472" right="0.39370078740157483" top="0.39370078740157483" bottom="0.39370078740157483" header="0" footer="0"/>
  <pageSetup paperSize="9" scale="78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AG91"/>
  <sheetViews>
    <sheetView showGridLines="0" tabSelected="1" workbookViewId="0">
      <selection activeCell="AI5" sqref="AI5"/>
    </sheetView>
  </sheetViews>
  <sheetFormatPr defaultColWidth="6.85546875" defaultRowHeight="15.75"/>
  <cols>
    <col min="1" max="1" width="5.28515625" style="43" customWidth="1"/>
    <col min="2" max="2" width="36.42578125" style="44" customWidth="1"/>
    <col min="3" max="3" width="8.85546875" style="44" customWidth="1"/>
    <col min="4" max="4" width="9.140625" style="44" customWidth="1"/>
    <col min="5" max="5" width="9" style="44" customWidth="1"/>
    <col min="6" max="6" width="9.28515625" style="44" customWidth="1"/>
    <col min="7" max="7" width="11.7109375" style="44" customWidth="1"/>
    <col min="8" max="8" width="7" style="44" customWidth="1"/>
    <col min="9" max="10" width="6.85546875" style="44" customWidth="1"/>
    <col min="11" max="11" width="6.5703125" style="44" customWidth="1"/>
    <col min="12" max="12" width="8.5703125" style="44" customWidth="1"/>
    <col min="13" max="13" width="7.85546875" style="44" customWidth="1"/>
    <col min="14" max="14" width="8.140625" style="44" customWidth="1"/>
    <col min="15" max="15" width="7.7109375" style="44" customWidth="1"/>
    <col min="16" max="16" width="7.5703125" style="43" customWidth="1"/>
    <col min="17" max="17" width="7.7109375" style="43" customWidth="1"/>
    <col min="18" max="19" width="7.42578125" style="43" customWidth="1"/>
    <col min="20" max="20" width="8.140625" style="43" customWidth="1"/>
    <col min="21" max="21" width="8" style="43" customWidth="1"/>
    <col min="22" max="32" width="0" style="43" hidden="1" customWidth="1"/>
    <col min="33" max="33" width="8" style="43" customWidth="1"/>
    <col min="34" max="16384" width="6.85546875" style="43"/>
  </cols>
  <sheetData>
    <row r="1" spans="1:33">
      <c r="AG1" s="154" t="s">
        <v>343</v>
      </c>
    </row>
    <row r="2" spans="1:33" ht="18.75">
      <c r="P2" s="3"/>
      <c r="Q2" s="3"/>
      <c r="R2" s="3"/>
      <c r="S2" s="5"/>
      <c r="T2" s="5"/>
      <c r="U2" s="5"/>
      <c r="V2" s="5"/>
      <c r="W2" s="5"/>
      <c r="X2" s="5"/>
      <c r="Y2" s="5"/>
      <c r="AG2" s="154" t="s">
        <v>340</v>
      </c>
    </row>
    <row r="3" spans="1:33" ht="18.75">
      <c r="P3" s="3"/>
      <c r="Q3" s="3"/>
      <c r="R3" s="3"/>
      <c r="S3" s="3"/>
      <c r="T3" s="3"/>
      <c r="U3" s="152"/>
      <c r="V3" s="153"/>
      <c r="W3" s="153"/>
      <c r="X3" s="153"/>
      <c r="Y3" s="6"/>
      <c r="AG3" s="154" t="s">
        <v>341</v>
      </c>
    </row>
    <row r="4" spans="1:33" ht="18.75">
      <c r="P4" s="3"/>
      <c r="Q4" s="3"/>
      <c r="R4" s="3"/>
      <c r="S4" s="5"/>
      <c r="T4" s="5"/>
      <c r="U4" s="5"/>
      <c r="V4" s="5"/>
      <c r="W4" s="5"/>
      <c r="X4" s="5"/>
      <c r="Y4" s="5"/>
      <c r="AG4" s="154" t="s">
        <v>352</v>
      </c>
    </row>
    <row r="5" spans="1:33" ht="18.75">
      <c r="R5" s="98"/>
      <c r="S5" s="3"/>
      <c r="T5" s="3"/>
      <c r="U5" s="3"/>
      <c r="V5" s="7" t="s">
        <v>0</v>
      </c>
      <c r="W5" s="125"/>
      <c r="X5" s="125"/>
      <c r="Y5" s="6"/>
      <c r="AG5" s="151"/>
    </row>
    <row r="6" spans="1:33">
      <c r="R6" s="98"/>
      <c r="S6" s="98"/>
      <c r="T6" s="98"/>
      <c r="U6" s="98"/>
      <c r="AG6" s="151"/>
    </row>
    <row r="7" spans="1:33">
      <c r="A7" s="191" t="s">
        <v>267</v>
      </c>
      <c r="B7" s="191"/>
      <c r="C7" s="191"/>
      <c r="D7" s="191"/>
      <c r="E7" s="191"/>
      <c r="F7" s="191"/>
      <c r="G7" s="191"/>
      <c r="H7" s="191"/>
      <c r="I7" s="191"/>
      <c r="J7" s="191"/>
      <c r="K7" s="191"/>
      <c r="L7" s="191"/>
      <c r="M7" s="191"/>
      <c r="N7" s="191"/>
      <c r="O7" s="191"/>
      <c r="P7" s="191"/>
      <c r="Q7" s="191"/>
      <c r="R7" s="191"/>
      <c r="S7" s="191"/>
      <c r="T7" s="191"/>
      <c r="U7" s="191"/>
    </row>
    <row r="8" spans="1:33">
      <c r="T8" s="192"/>
      <c r="U8" s="192"/>
    </row>
    <row r="9" spans="1:33">
      <c r="A9" s="173" t="s">
        <v>246</v>
      </c>
      <c r="B9" s="173" t="s">
        <v>268</v>
      </c>
      <c r="C9" s="173" t="s">
        <v>269</v>
      </c>
      <c r="D9" s="173"/>
      <c r="E9" s="173"/>
      <c r="F9" s="173"/>
      <c r="G9" s="173" t="s">
        <v>270</v>
      </c>
      <c r="H9" s="182" t="s">
        <v>272</v>
      </c>
      <c r="I9" s="183"/>
      <c r="J9" s="183"/>
      <c r="K9" s="183"/>
      <c r="L9" s="183"/>
      <c r="M9" s="183"/>
      <c r="N9" s="183"/>
      <c r="O9" s="183"/>
      <c r="P9" s="183"/>
      <c r="Q9" s="183"/>
      <c r="R9" s="183"/>
      <c r="S9" s="184"/>
      <c r="T9" s="173" t="s">
        <v>248</v>
      </c>
      <c r="U9" s="173" t="s">
        <v>249</v>
      </c>
      <c r="AG9" s="173" t="s">
        <v>15</v>
      </c>
    </row>
    <row r="10" spans="1:33">
      <c r="A10" s="173"/>
      <c r="B10" s="173"/>
      <c r="C10" s="186" t="s">
        <v>199</v>
      </c>
      <c r="D10" s="187"/>
      <c r="E10" s="187"/>
      <c r="F10" s="188"/>
      <c r="G10" s="173"/>
      <c r="H10" s="182" t="s">
        <v>12</v>
      </c>
      <c r="I10" s="183"/>
      <c r="J10" s="183"/>
      <c r="K10" s="183"/>
      <c r="L10" s="184"/>
      <c r="M10" s="189" t="s">
        <v>278</v>
      </c>
      <c r="N10" s="189" t="s">
        <v>279</v>
      </c>
      <c r="O10" s="189" t="s">
        <v>15</v>
      </c>
      <c r="P10" s="182" t="s">
        <v>12</v>
      </c>
      <c r="Q10" s="183"/>
      <c r="R10" s="183"/>
      <c r="S10" s="184"/>
      <c r="T10" s="173"/>
      <c r="U10" s="173"/>
      <c r="AG10" s="173"/>
    </row>
    <row r="11" spans="1:33" ht="77.25" customHeight="1">
      <c r="A11" s="173"/>
      <c r="B11" s="173"/>
      <c r="C11" s="203"/>
      <c r="D11" s="204"/>
      <c r="E11" s="204"/>
      <c r="F11" s="205"/>
      <c r="G11" s="173"/>
      <c r="H11" s="31" t="s">
        <v>273</v>
      </c>
      <c r="I11" s="31" t="s">
        <v>274</v>
      </c>
      <c r="J11" s="31" t="s">
        <v>275</v>
      </c>
      <c r="K11" s="31" t="s">
        <v>276</v>
      </c>
      <c r="L11" s="31" t="s">
        <v>15</v>
      </c>
      <c r="M11" s="190"/>
      <c r="N11" s="190"/>
      <c r="O11" s="190"/>
      <c r="P11" s="31" t="s">
        <v>273</v>
      </c>
      <c r="Q11" s="31" t="s">
        <v>274</v>
      </c>
      <c r="R11" s="31" t="s">
        <v>275</v>
      </c>
      <c r="S11" s="31" t="s">
        <v>276</v>
      </c>
      <c r="T11" s="173"/>
      <c r="U11" s="173"/>
      <c r="AG11" s="173"/>
    </row>
    <row r="12" spans="1:33" ht="25.5">
      <c r="A12" s="189"/>
      <c r="B12" s="189"/>
      <c r="C12" s="128" t="s">
        <v>247</v>
      </c>
      <c r="D12" s="128" t="s">
        <v>248</v>
      </c>
      <c r="E12" s="128" t="s">
        <v>249</v>
      </c>
      <c r="F12" s="128" t="s">
        <v>15</v>
      </c>
      <c r="G12" s="128" t="s">
        <v>271</v>
      </c>
      <c r="H12" s="186" t="s">
        <v>290</v>
      </c>
      <c r="I12" s="187"/>
      <c r="J12" s="187"/>
      <c r="K12" s="187"/>
      <c r="L12" s="188"/>
      <c r="M12" s="128" t="s">
        <v>277</v>
      </c>
      <c r="N12" s="128" t="s">
        <v>277</v>
      </c>
      <c r="O12" s="128" t="s">
        <v>277</v>
      </c>
      <c r="P12" s="186" t="s">
        <v>250</v>
      </c>
      <c r="Q12" s="187"/>
      <c r="R12" s="187"/>
      <c r="S12" s="188"/>
      <c r="T12" s="128" t="s">
        <v>250</v>
      </c>
      <c r="U12" s="128" t="s">
        <v>250</v>
      </c>
      <c r="AG12" s="128" t="s">
        <v>250</v>
      </c>
    </row>
    <row r="13" spans="1:33" ht="15.75" customHeight="1">
      <c r="A13" s="173" t="s">
        <v>198</v>
      </c>
      <c r="B13" s="173"/>
      <c r="C13" s="173"/>
      <c r="D13" s="173"/>
      <c r="E13" s="173"/>
      <c r="F13" s="173"/>
      <c r="G13" s="173"/>
      <c r="H13" s="173"/>
      <c r="I13" s="173"/>
      <c r="J13" s="173"/>
      <c r="K13" s="173"/>
      <c r="L13" s="173"/>
      <c r="M13" s="173"/>
      <c r="N13" s="173"/>
      <c r="O13" s="173"/>
      <c r="P13" s="173"/>
      <c r="Q13" s="173"/>
      <c r="R13" s="173"/>
      <c r="S13" s="173"/>
      <c r="T13" s="173"/>
      <c r="U13" s="173"/>
      <c r="V13" s="173"/>
      <c r="W13" s="173"/>
      <c r="X13" s="173"/>
      <c r="Y13" s="173"/>
      <c r="Z13" s="173"/>
      <c r="AA13" s="173"/>
      <c r="AB13" s="173"/>
      <c r="AC13" s="173"/>
      <c r="AD13" s="173"/>
      <c r="AE13" s="173"/>
      <c r="AF13" s="173"/>
      <c r="AG13" s="173"/>
    </row>
    <row r="14" spans="1:33" ht="15.75" customHeight="1">
      <c r="A14" s="173" t="s">
        <v>25</v>
      </c>
      <c r="B14" s="173"/>
      <c r="C14" s="173"/>
      <c r="D14" s="173"/>
      <c r="E14" s="173"/>
      <c r="F14" s="173"/>
      <c r="G14" s="173"/>
      <c r="H14" s="173"/>
      <c r="I14" s="173"/>
      <c r="J14" s="173"/>
      <c r="K14" s="173"/>
      <c r="L14" s="173"/>
      <c r="M14" s="173"/>
      <c r="N14" s="173"/>
      <c r="O14" s="173"/>
      <c r="P14" s="173"/>
      <c r="Q14" s="173"/>
      <c r="R14" s="173"/>
      <c r="S14" s="173"/>
      <c r="T14" s="173"/>
      <c r="U14" s="173"/>
      <c r="V14" s="173"/>
      <c r="W14" s="173"/>
      <c r="X14" s="173"/>
      <c r="Y14" s="173"/>
      <c r="Z14" s="173"/>
      <c r="AA14" s="173"/>
      <c r="AB14" s="173"/>
      <c r="AC14" s="173"/>
      <c r="AD14" s="173"/>
      <c r="AE14" s="173"/>
      <c r="AF14" s="173"/>
      <c r="AG14" s="173"/>
    </row>
    <row r="15" spans="1:33" ht="38.25">
      <c r="A15" s="127">
        <v>1</v>
      </c>
      <c r="B15" s="108" t="s">
        <v>251</v>
      </c>
      <c r="C15" s="109"/>
      <c r="D15" s="108"/>
      <c r="E15" s="109"/>
      <c r="F15" s="108"/>
      <c r="G15" s="140">
        <v>0.34300000000000003</v>
      </c>
      <c r="H15" s="137">
        <v>0</v>
      </c>
      <c r="I15" s="108">
        <v>1</v>
      </c>
      <c r="J15" s="137">
        <v>0</v>
      </c>
      <c r="K15" s="137">
        <v>0</v>
      </c>
      <c r="L15" s="108">
        <v>1</v>
      </c>
      <c r="M15" s="137">
        <v>0</v>
      </c>
      <c r="N15" s="137">
        <v>0</v>
      </c>
      <c r="O15" s="108">
        <v>1</v>
      </c>
      <c r="P15" s="110">
        <v>0</v>
      </c>
      <c r="Q15" s="111">
        <v>0.40400000000000003</v>
      </c>
      <c r="R15" s="110">
        <v>0</v>
      </c>
      <c r="S15" s="110">
        <v>0</v>
      </c>
      <c r="T15" s="110">
        <v>0</v>
      </c>
      <c r="U15" s="110">
        <v>0</v>
      </c>
      <c r="W15" s="112"/>
      <c r="X15" s="112">
        <v>0.48899999999999999</v>
      </c>
      <c r="Y15" s="113"/>
      <c r="Z15" s="112"/>
      <c r="AB15" s="195"/>
      <c r="AC15" s="196"/>
      <c r="AD15" s="197"/>
      <c r="AE15" s="198"/>
      <c r="AG15" s="111">
        <v>0.40400000000000003</v>
      </c>
    </row>
    <row r="16" spans="1:33" ht="38.25">
      <c r="A16" s="127">
        <v>2</v>
      </c>
      <c r="B16" s="27" t="s">
        <v>252</v>
      </c>
      <c r="C16" s="126"/>
      <c r="D16" s="27"/>
      <c r="E16" s="27"/>
      <c r="F16" s="126"/>
      <c r="G16" s="142">
        <v>0.23899999999999999</v>
      </c>
      <c r="H16" s="137">
        <v>0</v>
      </c>
      <c r="I16" s="108">
        <v>0.63</v>
      </c>
      <c r="J16" s="137">
        <v>0</v>
      </c>
      <c r="K16" s="137">
        <v>0</v>
      </c>
      <c r="L16" s="108">
        <v>0.63</v>
      </c>
      <c r="M16" s="137">
        <v>0</v>
      </c>
      <c r="N16" s="137">
        <v>0</v>
      </c>
      <c r="O16" s="108">
        <v>0.63</v>
      </c>
      <c r="P16" s="24">
        <v>0</v>
      </c>
      <c r="Q16" s="23">
        <v>0.28100000000000003</v>
      </c>
      <c r="R16" s="24">
        <v>0</v>
      </c>
      <c r="S16" s="24">
        <v>0</v>
      </c>
      <c r="T16" s="24">
        <v>0</v>
      </c>
      <c r="U16" s="24">
        <v>0</v>
      </c>
      <c r="W16" s="99"/>
      <c r="X16" s="129">
        <v>0.34599999999999997</v>
      </c>
      <c r="Y16" s="99"/>
      <c r="Z16" s="99"/>
      <c r="AB16" s="193"/>
      <c r="AC16" s="194"/>
      <c r="AD16" s="193"/>
      <c r="AE16" s="194"/>
      <c r="AG16" s="111">
        <v>0.28100000000000003</v>
      </c>
    </row>
    <row r="17" spans="1:33" ht="38.25">
      <c r="A17" s="127">
        <v>3</v>
      </c>
      <c r="B17" s="27" t="s">
        <v>253</v>
      </c>
      <c r="C17" s="126"/>
      <c r="D17" s="27"/>
      <c r="E17" s="126"/>
      <c r="F17" s="27"/>
      <c r="G17" s="142">
        <v>0.128</v>
      </c>
      <c r="H17" s="137">
        <v>0</v>
      </c>
      <c r="I17" s="108">
        <v>0.25</v>
      </c>
      <c r="J17" s="137">
        <v>0</v>
      </c>
      <c r="K17" s="137">
        <v>0</v>
      </c>
      <c r="L17" s="108">
        <v>0.25</v>
      </c>
      <c r="M17" s="137">
        <v>0</v>
      </c>
      <c r="N17" s="137">
        <v>0</v>
      </c>
      <c r="O17" s="108">
        <v>0.25</v>
      </c>
      <c r="P17" s="24">
        <v>0</v>
      </c>
      <c r="Q17" s="23">
        <v>0.151</v>
      </c>
      <c r="R17" s="24">
        <v>0</v>
      </c>
      <c r="S17" s="24">
        <v>0</v>
      </c>
      <c r="T17" s="24">
        <v>0</v>
      </c>
      <c r="U17" s="24">
        <v>0</v>
      </c>
      <c r="W17" s="99"/>
      <c r="X17" s="129">
        <v>0.16800000000000001</v>
      </c>
      <c r="Y17" s="99"/>
      <c r="Z17" s="99"/>
      <c r="AB17" s="193"/>
      <c r="AC17" s="194"/>
      <c r="AD17" s="193"/>
      <c r="AE17" s="194"/>
      <c r="AG17" s="111">
        <v>0.151</v>
      </c>
    </row>
    <row r="18" spans="1:33" ht="42.75" customHeight="1">
      <c r="A18" s="127">
        <v>4</v>
      </c>
      <c r="B18" s="27" t="s">
        <v>254</v>
      </c>
      <c r="C18" s="126"/>
      <c r="D18" s="27"/>
      <c r="E18" s="27"/>
      <c r="F18" s="126"/>
      <c r="G18" s="142">
        <v>0.09</v>
      </c>
      <c r="H18" s="137">
        <v>0</v>
      </c>
      <c r="I18" s="137">
        <v>0</v>
      </c>
      <c r="J18" s="137">
        <v>0</v>
      </c>
      <c r="K18" s="108">
        <v>0.16</v>
      </c>
      <c r="L18" s="108">
        <v>0.16</v>
      </c>
      <c r="M18" s="137">
        <v>0</v>
      </c>
      <c r="N18" s="137">
        <v>0</v>
      </c>
      <c r="O18" s="108">
        <v>0.16</v>
      </c>
      <c r="P18" s="24">
        <v>0</v>
      </c>
      <c r="Q18" s="23">
        <v>0.105</v>
      </c>
      <c r="R18" s="24">
        <v>0</v>
      </c>
      <c r="S18" s="24">
        <v>0</v>
      </c>
      <c r="T18" s="24">
        <v>0</v>
      </c>
      <c r="U18" s="24">
        <v>0</v>
      </c>
      <c r="W18" s="99"/>
      <c r="X18" s="129"/>
      <c r="Y18" s="99"/>
      <c r="Z18" s="99">
        <v>0.14499999999999999</v>
      </c>
      <c r="AB18" s="193"/>
      <c r="AC18" s="194"/>
      <c r="AD18" s="193"/>
      <c r="AE18" s="194"/>
      <c r="AG18" s="111">
        <v>0.105</v>
      </c>
    </row>
    <row r="19" spans="1:33" ht="38.25">
      <c r="A19" s="127">
        <v>5</v>
      </c>
      <c r="B19" s="27" t="s">
        <v>255</v>
      </c>
      <c r="C19" s="126"/>
      <c r="D19" s="27"/>
      <c r="E19" s="27"/>
      <c r="F19" s="27"/>
      <c r="G19" s="142">
        <v>7.2999999999999995E-2</v>
      </c>
      <c r="H19" s="137">
        <v>0</v>
      </c>
      <c r="I19" s="137">
        <v>0</v>
      </c>
      <c r="J19" s="137">
        <v>0</v>
      </c>
      <c r="K19" s="108">
        <v>0.1</v>
      </c>
      <c r="L19" s="108">
        <v>0.1</v>
      </c>
      <c r="M19" s="137">
        <v>0</v>
      </c>
      <c r="N19" s="137">
        <v>0</v>
      </c>
      <c r="O19" s="108">
        <v>0.1</v>
      </c>
      <c r="P19" s="24">
        <v>0</v>
      </c>
      <c r="Q19" s="23">
        <v>8.5000000000000006E-2</v>
      </c>
      <c r="R19" s="24">
        <v>0</v>
      </c>
      <c r="S19" s="24">
        <v>0</v>
      </c>
      <c r="T19" s="24">
        <v>0</v>
      </c>
      <c r="U19" s="24">
        <v>0</v>
      </c>
      <c r="W19" s="99"/>
      <c r="X19" s="129"/>
      <c r="Y19" s="99"/>
      <c r="Z19" s="99">
        <v>0.124</v>
      </c>
      <c r="AB19" s="193"/>
      <c r="AC19" s="194"/>
      <c r="AD19" s="193"/>
      <c r="AE19" s="194"/>
      <c r="AG19" s="111">
        <v>8.5000000000000006E-2</v>
      </c>
    </row>
    <row r="20" spans="1:33" ht="38.25">
      <c r="A20" s="127">
        <v>6</v>
      </c>
      <c r="B20" s="27" t="s">
        <v>256</v>
      </c>
      <c r="C20" s="126"/>
      <c r="D20" s="27"/>
      <c r="E20" s="126"/>
      <c r="F20" s="27"/>
      <c r="G20" s="142">
        <v>6.5000000000000002E-2</v>
      </c>
      <c r="H20" s="137">
        <v>0</v>
      </c>
      <c r="I20" s="137">
        <v>0</v>
      </c>
      <c r="J20" s="137">
        <v>0</v>
      </c>
      <c r="K20" s="108">
        <v>6.3E-2</v>
      </c>
      <c r="L20" s="108">
        <v>6.3E-2</v>
      </c>
      <c r="M20" s="137">
        <v>0</v>
      </c>
      <c r="N20" s="137">
        <v>0</v>
      </c>
      <c r="O20" s="108">
        <v>6.3E-2</v>
      </c>
      <c r="P20" s="24">
        <v>0</v>
      </c>
      <c r="Q20" s="23">
        <v>7.4999999999999997E-2</v>
      </c>
      <c r="R20" s="24">
        <v>0</v>
      </c>
      <c r="S20" s="24">
        <v>0</v>
      </c>
      <c r="T20" s="24">
        <v>0</v>
      </c>
      <c r="U20" s="24">
        <v>0</v>
      </c>
      <c r="W20" s="99"/>
      <c r="X20" s="129"/>
      <c r="Y20" s="99"/>
      <c r="Z20" s="99">
        <v>0.186</v>
      </c>
      <c r="AB20" s="193"/>
      <c r="AC20" s="194"/>
      <c r="AD20" s="193"/>
      <c r="AE20" s="194"/>
      <c r="AG20" s="111">
        <v>7.4999999999999997E-2</v>
      </c>
    </row>
    <row r="21" spans="1:33" ht="25.5">
      <c r="A21" s="127">
        <v>7</v>
      </c>
      <c r="B21" s="27" t="s">
        <v>281</v>
      </c>
      <c r="C21" s="126"/>
      <c r="D21" s="27"/>
      <c r="E21" s="126"/>
      <c r="F21" s="27"/>
      <c r="G21" s="142">
        <v>0.68400000000000005</v>
      </c>
      <c r="H21" s="137">
        <v>0</v>
      </c>
      <c r="I21" s="137">
        <v>0</v>
      </c>
      <c r="J21" s="137">
        <v>0</v>
      </c>
      <c r="K21" s="108">
        <v>0.3</v>
      </c>
      <c r="L21" s="108">
        <v>0.3</v>
      </c>
      <c r="M21" s="137">
        <v>0</v>
      </c>
      <c r="N21" s="137">
        <v>0</v>
      </c>
      <c r="O21" s="108">
        <v>0.3</v>
      </c>
      <c r="P21" s="24">
        <v>0</v>
      </c>
      <c r="Q21" s="23">
        <v>0.80600000000000005</v>
      </c>
      <c r="R21" s="24">
        <v>0</v>
      </c>
      <c r="S21" s="24">
        <v>0</v>
      </c>
      <c r="T21" s="24">
        <v>0</v>
      </c>
      <c r="U21" s="24">
        <v>0</v>
      </c>
      <c r="W21" s="99"/>
      <c r="X21" s="129"/>
      <c r="Y21" s="99"/>
      <c r="Z21" s="99"/>
      <c r="AB21" s="129"/>
      <c r="AC21" s="130"/>
      <c r="AD21" s="129"/>
      <c r="AE21" s="130"/>
      <c r="AG21" s="111">
        <v>0.80600000000000005</v>
      </c>
    </row>
    <row r="22" spans="1:33" ht="38.25">
      <c r="A22" s="127">
        <v>8</v>
      </c>
      <c r="B22" s="27" t="s">
        <v>344</v>
      </c>
      <c r="C22" s="126"/>
      <c r="D22" s="27"/>
      <c r="E22" s="126"/>
      <c r="F22" s="27"/>
      <c r="G22" s="142">
        <v>0.27100000000000002</v>
      </c>
      <c r="H22" s="137">
        <v>0</v>
      </c>
      <c r="I22" s="137">
        <v>0</v>
      </c>
      <c r="J22" s="137">
        <v>0</v>
      </c>
      <c r="K22" s="108">
        <v>0</v>
      </c>
      <c r="L22" s="108">
        <v>0</v>
      </c>
      <c r="M22" s="137">
        <v>0</v>
      </c>
      <c r="N22" s="137">
        <v>0</v>
      </c>
      <c r="O22" s="108">
        <v>0</v>
      </c>
      <c r="P22" s="24">
        <v>0</v>
      </c>
      <c r="Q22" s="24">
        <v>0</v>
      </c>
      <c r="R22" s="24">
        <v>0</v>
      </c>
      <c r="S22" s="23">
        <v>0.32</v>
      </c>
      <c r="T22" s="24">
        <v>0</v>
      </c>
      <c r="U22" s="24">
        <v>0</v>
      </c>
      <c r="W22" s="99"/>
      <c r="X22" s="129"/>
      <c r="Y22" s="99"/>
      <c r="Z22" s="99"/>
      <c r="AB22" s="129"/>
      <c r="AC22" s="130"/>
      <c r="AD22" s="129"/>
      <c r="AE22" s="130"/>
      <c r="AG22" s="111">
        <v>0.32</v>
      </c>
    </row>
    <row r="23" spans="1:33" ht="25.5">
      <c r="A23" s="127">
        <v>9</v>
      </c>
      <c r="B23" s="27" t="s">
        <v>347</v>
      </c>
      <c r="C23" s="126"/>
      <c r="D23" s="27"/>
      <c r="E23" s="126"/>
      <c r="F23" s="27"/>
      <c r="G23" s="142">
        <v>0.52200000000000002</v>
      </c>
      <c r="H23" s="137">
        <v>0</v>
      </c>
      <c r="I23" s="137">
        <v>0</v>
      </c>
      <c r="J23" s="137">
        <v>0</v>
      </c>
      <c r="K23" s="108">
        <v>0</v>
      </c>
      <c r="L23" s="108">
        <v>0</v>
      </c>
      <c r="M23" s="137">
        <v>0</v>
      </c>
      <c r="N23" s="137">
        <v>0</v>
      </c>
      <c r="O23" s="108">
        <v>0</v>
      </c>
      <c r="P23" s="23">
        <v>0.61599999999999999</v>
      </c>
      <c r="Q23" s="24">
        <v>0</v>
      </c>
      <c r="R23" s="24">
        <v>0</v>
      </c>
      <c r="S23" s="24">
        <v>0</v>
      </c>
      <c r="T23" s="24">
        <v>0</v>
      </c>
      <c r="U23" s="24">
        <v>0</v>
      </c>
      <c r="W23" s="99"/>
      <c r="X23" s="129"/>
      <c r="Y23" s="99"/>
      <c r="Z23" s="99"/>
      <c r="AB23" s="129"/>
      <c r="AC23" s="130"/>
      <c r="AD23" s="129"/>
      <c r="AE23" s="130"/>
      <c r="AG23" s="111">
        <v>0.61599999999999999</v>
      </c>
    </row>
    <row r="24" spans="1:33" ht="51">
      <c r="A24" s="127">
        <v>10</v>
      </c>
      <c r="B24" s="22" t="s">
        <v>44</v>
      </c>
      <c r="C24" s="126"/>
      <c r="D24" s="22"/>
      <c r="E24" s="126"/>
      <c r="F24" s="22"/>
      <c r="G24" s="142">
        <v>0.42799999999999999</v>
      </c>
      <c r="H24" s="137">
        <v>0</v>
      </c>
      <c r="I24" s="137">
        <v>0</v>
      </c>
      <c r="J24" s="137">
        <v>0</v>
      </c>
      <c r="K24" s="137">
        <v>0</v>
      </c>
      <c r="L24" s="137">
        <v>0</v>
      </c>
      <c r="M24" s="108">
        <v>0.1</v>
      </c>
      <c r="N24" s="137">
        <v>0</v>
      </c>
      <c r="O24" s="108">
        <v>0.1</v>
      </c>
      <c r="P24" s="101">
        <v>0</v>
      </c>
      <c r="Q24" s="101">
        <v>0</v>
      </c>
      <c r="R24" s="101">
        <v>0</v>
      </c>
      <c r="S24" s="101">
        <v>0</v>
      </c>
      <c r="T24" s="23">
        <v>0.52239999999999998</v>
      </c>
      <c r="U24" s="101">
        <v>0</v>
      </c>
      <c r="W24" s="99"/>
      <c r="X24" s="129"/>
      <c r="Y24" s="99"/>
      <c r="Z24" s="99"/>
      <c r="AB24" s="193">
        <v>0.442</v>
      </c>
      <c r="AC24" s="194"/>
      <c r="AD24" s="193"/>
      <c r="AE24" s="194"/>
      <c r="AG24" s="111">
        <v>0.52239999999999998</v>
      </c>
    </row>
    <row r="25" spans="1:33" ht="38.25">
      <c r="A25" s="127">
        <v>11</v>
      </c>
      <c r="B25" s="22" t="s">
        <v>46</v>
      </c>
      <c r="C25" s="126"/>
      <c r="D25" s="22"/>
      <c r="E25" s="22"/>
      <c r="F25" s="126"/>
      <c r="G25" s="142">
        <v>1.0169999999999999</v>
      </c>
      <c r="H25" s="137">
        <v>0</v>
      </c>
      <c r="I25" s="137">
        <v>0</v>
      </c>
      <c r="J25" s="137">
        <v>0</v>
      </c>
      <c r="K25" s="137">
        <v>0</v>
      </c>
      <c r="L25" s="137">
        <v>0</v>
      </c>
      <c r="M25" s="108">
        <v>1.6</v>
      </c>
      <c r="N25" s="137">
        <v>0</v>
      </c>
      <c r="O25" s="108">
        <v>1.6</v>
      </c>
      <c r="P25" s="101">
        <v>0</v>
      </c>
      <c r="Q25" s="101">
        <v>0</v>
      </c>
      <c r="R25" s="101">
        <v>0</v>
      </c>
      <c r="S25" s="101">
        <v>0</v>
      </c>
      <c r="T25" s="23">
        <v>1.24</v>
      </c>
      <c r="U25" s="101">
        <v>0</v>
      </c>
      <c r="W25" s="99"/>
      <c r="X25" s="129"/>
      <c r="Y25" s="99"/>
      <c r="Z25" s="99"/>
      <c r="AB25" s="193">
        <v>1.0509999999999999</v>
      </c>
      <c r="AC25" s="194"/>
      <c r="AD25" s="193"/>
      <c r="AE25" s="194"/>
      <c r="AG25" s="111">
        <v>1.24</v>
      </c>
    </row>
    <row r="26" spans="1:33" ht="38.25">
      <c r="A26" s="127">
        <v>12</v>
      </c>
      <c r="B26" s="22" t="s">
        <v>48</v>
      </c>
      <c r="C26" s="126"/>
      <c r="D26" s="22"/>
      <c r="E26" s="22"/>
      <c r="F26" s="126"/>
      <c r="G26" s="142">
        <v>0.44400000000000001</v>
      </c>
      <c r="H26" s="137">
        <v>0</v>
      </c>
      <c r="I26" s="137">
        <v>0</v>
      </c>
      <c r="J26" s="137">
        <v>0</v>
      </c>
      <c r="K26" s="137">
        <v>0</v>
      </c>
      <c r="L26" s="137">
        <v>0</v>
      </c>
      <c r="M26" s="108">
        <v>0.63</v>
      </c>
      <c r="N26" s="137">
        <v>0</v>
      </c>
      <c r="O26" s="108">
        <v>0.63</v>
      </c>
      <c r="P26" s="101">
        <v>0</v>
      </c>
      <c r="Q26" s="101">
        <v>0</v>
      </c>
      <c r="R26" s="101">
        <v>0</v>
      </c>
      <c r="S26" s="101">
        <v>0</v>
      </c>
      <c r="T26" s="23">
        <v>0.54100000000000004</v>
      </c>
      <c r="U26" s="101">
        <v>0</v>
      </c>
      <c r="W26" s="99"/>
      <c r="X26" s="129"/>
      <c r="Y26" s="99"/>
      <c r="Z26" s="99"/>
      <c r="AB26" s="193">
        <v>0.45800000000000002</v>
      </c>
      <c r="AC26" s="194"/>
      <c r="AD26" s="193"/>
      <c r="AE26" s="194"/>
      <c r="AG26" s="111">
        <v>0.54100000000000004</v>
      </c>
    </row>
    <row r="27" spans="1:33" ht="38.25">
      <c r="A27" s="127">
        <v>13</v>
      </c>
      <c r="B27" s="22" t="s">
        <v>192</v>
      </c>
      <c r="C27" s="126"/>
      <c r="D27" s="22"/>
      <c r="E27" s="126"/>
      <c r="F27" s="22"/>
      <c r="G27" s="142">
        <v>0.28799999999999998</v>
      </c>
      <c r="H27" s="137">
        <v>0</v>
      </c>
      <c r="I27" s="137">
        <v>0</v>
      </c>
      <c r="J27" s="137">
        <v>0</v>
      </c>
      <c r="K27" s="137">
        <v>0</v>
      </c>
      <c r="L27" s="137">
        <v>0</v>
      </c>
      <c r="M27" s="108">
        <v>0.25</v>
      </c>
      <c r="N27" s="137">
        <v>0</v>
      </c>
      <c r="O27" s="108">
        <v>0.25</v>
      </c>
      <c r="P27" s="101">
        <v>0</v>
      </c>
      <c r="Q27" s="101">
        <v>0</v>
      </c>
      <c r="R27" s="101">
        <v>0</v>
      </c>
      <c r="S27" s="101">
        <v>0</v>
      </c>
      <c r="T27" s="23">
        <v>0.35199999999999998</v>
      </c>
      <c r="U27" s="101">
        <v>0</v>
      </c>
      <c r="W27" s="99"/>
      <c r="X27" s="129"/>
      <c r="Y27" s="99"/>
      <c r="Z27" s="99"/>
      <c r="AB27" s="193">
        <v>0.29799999999999999</v>
      </c>
      <c r="AC27" s="194"/>
      <c r="AD27" s="193"/>
      <c r="AE27" s="194"/>
      <c r="AG27" s="111">
        <v>0.35199999999999998</v>
      </c>
    </row>
    <row r="28" spans="1:33" ht="39" customHeight="1">
      <c r="A28" s="127">
        <v>14</v>
      </c>
      <c r="B28" s="22" t="s">
        <v>52</v>
      </c>
      <c r="C28" s="126"/>
      <c r="D28" s="22"/>
      <c r="E28" s="22"/>
      <c r="F28" s="126"/>
      <c r="G28" s="142">
        <v>0.23300000000000001</v>
      </c>
      <c r="H28" s="137">
        <v>0</v>
      </c>
      <c r="I28" s="137">
        <v>0</v>
      </c>
      <c r="J28" s="137">
        <v>0</v>
      </c>
      <c r="K28" s="137">
        <v>0</v>
      </c>
      <c r="L28" s="137">
        <v>0</v>
      </c>
      <c r="M28" s="108">
        <v>0.16</v>
      </c>
      <c r="N28" s="137">
        <v>0</v>
      </c>
      <c r="O28" s="108">
        <v>0.16</v>
      </c>
      <c r="P28" s="101">
        <v>0</v>
      </c>
      <c r="Q28" s="101">
        <v>0</v>
      </c>
      <c r="R28" s="101">
        <v>0</v>
      </c>
      <c r="S28" s="101">
        <v>0</v>
      </c>
      <c r="T28" s="23">
        <v>0.28399999999999997</v>
      </c>
      <c r="U28" s="101">
        <v>0</v>
      </c>
      <c r="W28" s="99"/>
      <c r="X28" s="129"/>
      <c r="Y28" s="99"/>
      <c r="Z28" s="99"/>
      <c r="AB28" s="193">
        <v>0.24099999999999999</v>
      </c>
      <c r="AC28" s="194"/>
      <c r="AD28" s="193"/>
      <c r="AE28" s="194"/>
      <c r="AG28" s="111">
        <v>0.28399999999999997</v>
      </c>
    </row>
    <row r="29" spans="1:33" ht="41.25" customHeight="1">
      <c r="A29" s="127">
        <v>15</v>
      </c>
      <c r="B29" s="22" t="s">
        <v>193</v>
      </c>
      <c r="C29" s="126"/>
      <c r="D29" s="22"/>
      <c r="E29" s="22"/>
      <c r="F29" s="22"/>
      <c r="G29" s="142">
        <v>0.19400000000000001</v>
      </c>
      <c r="H29" s="137">
        <v>0</v>
      </c>
      <c r="I29" s="137">
        <v>0</v>
      </c>
      <c r="J29" s="137">
        <v>0</v>
      </c>
      <c r="K29" s="137">
        <v>0</v>
      </c>
      <c r="L29" s="137">
        <v>0</v>
      </c>
      <c r="M29" s="108">
        <v>6.3E-2</v>
      </c>
      <c r="N29" s="137">
        <v>0</v>
      </c>
      <c r="O29" s="108">
        <v>6.3E-2</v>
      </c>
      <c r="P29" s="101">
        <v>0</v>
      </c>
      <c r="Q29" s="101">
        <v>0</v>
      </c>
      <c r="R29" s="101">
        <v>0</v>
      </c>
      <c r="S29" s="101">
        <v>0</v>
      </c>
      <c r="T29" s="23">
        <v>0.23699999999999999</v>
      </c>
      <c r="U29" s="101">
        <v>0</v>
      </c>
      <c r="W29" s="99"/>
      <c r="X29" s="129"/>
      <c r="Y29" s="99"/>
      <c r="Z29" s="99"/>
      <c r="AB29" s="193">
        <v>0.20100000000000001</v>
      </c>
      <c r="AC29" s="194"/>
      <c r="AD29" s="193"/>
      <c r="AE29" s="194"/>
      <c r="AG29" s="111">
        <v>0.23699999999999999</v>
      </c>
    </row>
    <row r="30" spans="1:33" ht="38.25">
      <c r="A30" s="127">
        <v>16</v>
      </c>
      <c r="B30" s="22" t="s">
        <v>56</v>
      </c>
      <c r="C30" s="22"/>
      <c r="D30" s="22"/>
      <c r="E30" s="22"/>
      <c r="F30" s="22"/>
      <c r="G30" s="142">
        <v>0.222</v>
      </c>
      <c r="H30" s="137">
        <v>0</v>
      </c>
      <c r="I30" s="137">
        <v>0</v>
      </c>
      <c r="J30" s="137">
        <v>0</v>
      </c>
      <c r="K30" s="137">
        <v>0</v>
      </c>
      <c r="L30" s="137">
        <v>0</v>
      </c>
      <c r="M30" s="108">
        <v>0.16</v>
      </c>
      <c r="N30" s="137">
        <v>0</v>
      </c>
      <c r="O30" s="108">
        <v>0.16</v>
      </c>
      <c r="P30" s="101">
        <v>0</v>
      </c>
      <c r="Q30" s="101">
        <v>0</v>
      </c>
      <c r="R30" s="101">
        <v>0</v>
      </c>
      <c r="S30" s="101">
        <v>0</v>
      </c>
      <c r="T30" s="23">
        <v>0.28299999999999997</v>
      </c>
      <c r="U30" s="101">
        <v>0</v>
      </c>
      <c r="W30" s="99"/>
      <c r="X30" s="99"/>
      <c r="Y30" s="99"/>
      <c r="Z30" s="99"/>
      <c r="AB30" s="193">
        <v>0.24</v>
      </c>
      <c r="AC30" s="194"/>
      <c r="AD30" s="193"/>
      <c r="AE30" s="194"/>
      <c r="AG30" s="111">
        <v>0.28299999999999997</v>
      </c>
    </row>
    <row r="31" spans="1:33" ht="38.25">
      <c r="A31" s="127">
        <v>17</v>
      </c>
      <c r="B31" s="22" t="s">
        <v>323</v>
      </c>
      <c r="C31" s="22"/>
      <c r="D31" s="22"/>
      <c r="E31" s="22"/>
      <c r="F31" s="22"/>
      <c r="G31" s="142">
        <v>7.79</v>
      </c>
      <c r="H31" s="137">
        <v>0</v>
      </c>
      <c r="I31" s="137">
        <v>0</v>
      </c>
      <c r="J31" s="137">
        <v>0</v>
      </c>
      <c r="K31" s="137">
        <v>0</v>
      </c>
      <c r="L31" s="137">
        <v>0</v>
      </c>
      <c r="M31" s="108">
        <v>10</v>
      </c>
      <c r="N31" s="137">
        <v>0</v>
      </c>
      <c r="O31" s="108">
        <v>10</v>
      </c>
      <c r="P31" s="101">
        <v>0</v>
      </c>
      <c r="Q31" s="101">
        <v>0</v>
      </c>
      <c r="R31" s="101">
        <v>0</v>
      </c>
      <c r="S31" s="101">
        <v>0</v>
      </c>
      <c r="T31" s="23">
        <v>9.516</v>
      </c>
      <c r="U31" s="101">
        <v>0</v>
      </c>
      <c r="W31" s="99"/>
      <c r="X31" s="99"/>
      <c r="Y31" s="99"/>
      <c r="Z31" s="99"/>
      <c r="AB31" s="129"/>
      <c r="AC31" s="130"/>
      <c r="AD31" s="129"/>
      <c r="AE31" s="130"/>
      <c r="AG31" s="111">
        <v>9.516</v>
      </c>
    </row>
    <row r="32" spans="1:33" ht="38.25">
      <c r="A32" s="127">
        <v>18</v>
      </c>
      <c r="B32" s="22" t="s">
        <v>257</v>
      </c>
      <c r="C32" s="22"/>
      <c r="D32" s="22"/>
      <c r="E32" s="22"/>
      <c r="F32" s="22"/>
      <c r="G32" s="142">
        <v>0.63500000000000001</v>
      </c>
      <c r="H32" s="137">
        <v>0</v>
      </c>
      <c r="I32" s="137">
        <v>0</v>
      </c>
      <c r="J32" s="137">
        <v>0</v>
      </c>
      <c r="K32" s="137">
        <v>0</v>
      </c>
      <c r="L32" s="137">
        <v>0</v>
      </c>
      <c r="M32" s="137">
        <v>0</v>
      </c>
      <c r="N32" s="22">
        <v>1</v>
      </c>
      <c r="O32" s="22">
        <v>1</v>
      </c>
      <c r="P32" s="101">
        <v>0</v>
      </c>
      <c r="Q32" s="101">
        <v>0</v>
      </c>
      <c r="R32" s="101">
        <v>0</v>
      </c>
      <c r="S32" s="101">
        <v>0</v>
      </c>
      <c r="T32" s="101">
        <v>0</v>
      </c>
      <c r="U32" s="23">
        <v>0.77600000000000002</v>
      </c>
      <c r="W32" s="99"/>
      <c r="X32" s="99"/>
      <c r="Y32" s="99"/>
      <c r="Z32" s="99"/>
      <c r="AB32" s="199"/>
      <c r="AC32" s="200"/>
      <c r="AD32" s="193">
        <v>0.65700000000000003</v>
      </c>
      <c r="AE32" s="194"/>
      <c r="AG32" s="111">
        <v>0.77600000000000002</v>
      </c>
    </row>
    <row r="33" spans="1:33" ht="39" customHeight="1">
      <c r="A33" s="127">
        <v>19</v>
      </c>
      <c r="B33" s="22" t="s">
        <v>348</v>
      </c>
      <c r="C33" s="22"/>
      <c r="D33" s="22"/>
      <c r="E33" s="22"/>
      <c r="F33" s="22"/>
      <c r="G33" s="142">
        <v>13.664</v>
      </c>
      <c r="H33" s="137">
        <v>0</v>
      </c>
      <c r="I33" s="137">
        <v>0</v>
      </c>
      <c r="J33" s="137">
        <v>0</v>
      </c>
      <c r="K33" s="137">
        <v>0</v>
      </c>
      <c r="L33" s="137">
        <v>0</v>
      </c>
      <c r="M33" s="137">
        <v>0</v>
      </c>
      <c r="N33" s="22">
        <v>10</v>
      </c>
      <c r="O33" s="22">
        <v>10</v>
      </c>
      <c r="P33" s="101">
        <v>0</v>
      </c>
      <c r="Q33" s="101">
        <v>0</v>
      </c>
      <c r="R33" s="101">
        <v>0</v>
      </c>
      <c r="S33" s="101">
        <v>0</v>
      </c>
      <c r="T33" s="101">
        <v>0</v>
      </c>
      <c r="U33" s="23">
        <v>16.664000000000001</v>
      </c>
      <c r="W33" s="99"/>
      <c r="X33" s="99"/>
      <c r="Y33" s="99"/>
      <c r="Z33" s="99"/>
      <c r="AB33" s="193"/>
      <c r="AC33" s="194"/>
      <c r="AD33" s="193">
        <v>14.122</v>
      </c>
      <c r="AE33" s="194"/>
      <c r="AG33" s="111">
        <v>16.664000000000001</v>
      </c>
    </row>
    <row r="34" spans="1:33" ht="38.25">
      <c r="A34" s="127">
        <v>20</v>
      </c>
      <c r="B34" s="22" t="s">
        <v>48</v>
      </c>
      <c r="C34" s="22"/>
      <c r="D34" s="22"/>
      <c r="E34" s="22"/>
      <c r="F34" s="22"/>
      <c r="G34" s="142">
        <v>0.47599999999999998</v>
      </c>
      <c r="H34" s="137">
        <v>0</v>
      </c>
      <c r="I34" s="137">
        <v>0</v>
      </c>
      <c r="J34" s="137">
        <v>0</v>
      </c>
      <c r="K34" s="137">
        <v>0</v>
      </c>
      <c r="L34" s="137">
        <v>0</v>
      </c>
      <c r="M34" s="137">
        <v>0</v>
      </c>
      <c r="N34" s="22">
        <v>0.63</v>
      </c>
      <c r="O34" s="22">
        <v>0.63</v>
      </c>
      <c r="P34" s="101">
        <v>0</v>
      </c>
      <c r="Q34" s="101">
        <v>0</v>
      </c>
      <c r="R34" s="101">
        <v>0</v>
      </c>
      <c r="S34" s="101">
        <v>0</v>
      </c>
      <c r="T34" s="101">
        <v>0</v>
      </c>
      <c r="U34" s="23">
        <v>0.58099999999999996</v>
      </c>
      <c r="W34" s="99"/>
      <c r="X34" s="99"/>
      <c r="Y34" s="99"/>
      <c r="Z34" s="99"/>
      <c r="AB34" s="193"/>
      <c r="AC34" s="194"/>
      <c r="AD34" s="193">
        <v>0.49199999999999999</v>
      </c>
      <c r="AE34" s="194"/>
      <c r="AG34" s="111">
        <v>0.58099999999999996</v>
      </c>
    </row>
    <row r="35" spans="1:33" ht="38.25">
      <c r="A35" s="127">
        <v>21</v>
      </c>
      <c r="B35" s="22" t="s">
        <v>258</v>
      </c>
      <c r="C35" s="22"/>
      <c r="D35" s="22"/>
      <c r="E35" s="22"/>
      <c r="F35" s="22"/>
      <c r="G35" s="142">
        <v>0.47599999999999998</v>
      </c>
      <c r="H35" s="137">
        <v>0</v>
      </c>
      <c r="I35" s="137">
        <v>0</v>
      </c>
      <c r="J35" s="137">
        <v>0</v>
      </c>
      <c r="K35" s="137">
        <v>0</v>
      </c>
      <c r="L35" s="137">
        <v>0</v>
      </c>
      <c r="M35" s="137">
        <v>0</v>
      </c>
      <c r="N35" s="22">
        <v>0.63</v>
      </c>
      <c r="O35" s="22">
        <v>0.63</v>
      </c>
      <c r="P35" s="101">
        <v>0</v>
      </c>
      <c r="Q35" s="101">
        <v>0</v>
      </c>
      <c r="R35" s="101">
        <v>0</v>
      </c>
      <c r="S35" s="101">
        <v>0</v>
      </c>
      <c r="T35" s="101">
        <v>0</v>
      </c>
      <c r="U35" s="23">
        <v>0.58099999999999996</v>
      </c>
      <c r="W35" s="99"/>
      <c r="X35" s="100"/>
      <c r="Y35" s="99"/>
      <c r="Z35" s="99"/>
      <c r="AB35" s="193"/>
      <c r="AC35" s="194"/>
      <c r="AD35" s="193">
        <v>0.49199999999999999</v>
      </c>
      <c r="AE35" s="194"/>
      <c r="AG35" s="111">
        <v>0.58099999999999996</v>
      </c>
    </row>
    <row r="36" spans="1:33" ht="38.25">
      <c r="A36" s="127">
        <v>22</v>
      </c>
      <c r="B36" s="22" t="s">
        <v>64</v>
      </c>
      <c r="C36" s="22"/>
      <c r="D36" s="22"/>
      <c r="E36" s="22"/>
      <c r="F36" s="22"/>
      <c r="G36" s="142">
        <v>0.311</v>
      </c>
      <c r="H36" s="137">
        <v>0</v>
      </c>
      <c r="I36" s="137">
        <v>0</v>
      </c>
      <c r="J36" s="137">
        <v>0</v>
      </c>
      <c r="K36" s="137">
        <v>0</v>
      </c>
      <c r="L36" s="137">
        <v>0</v>
      </c>
      <c r="M36" s="137">
        <v>0</v>
      </c>
      <c r="N36" s="22">
        <v>0.25</v>
      </c>
      <c r="O36" s="22">
        <v>0.25</v>
      </c>
      <c r="P36" s="101">
        <v>0</v>
      </c>
      <c r="Q36" s="101">
        <v>0</v>
      </c>
      <c r="R36" s="101">
        <v>0</v>
      </c>
      <c r="S36" s="101">
        <v>0</v>
      </c>
      <c r="T36" s="101">
        <v>0</v>
      </c>
      <c r="U36" s="23">
        <v>0.379</v>
      </c>
      <c r="W36" s="99"/>
      <c r="X36" s="99"/>
      <c r="Y36" s="99"/>
      <c r="Z36" s="99"/>
      <c r="AB36" s="193"/>
      <c r="AC36" s="194"/>
      <c r="AD36" s="193">
        <v>0.32100000000000001</v>
      </c>
      <c r="AE36" s="194"/>
      <c r="AG36" s="111">
        <v>0.379</v>
      </c>
    </row>
    <row r="37" spans="1:33" ht="42.75" customHeight="1">
      <c r="A37" s="127">
        <v>23</v>
      </c>
      <c r="B37" s="22" t="s">
        <v>66</v>
      </c>
      <c r="C37" s="22"/>
      <c r="D37" s="22"/>
      <c r="E37" s="22"/>
      <c r="F37" s="22"/>
      <c r="G37" s="142">
        <v>0.25</v>
      </c>
      <c r="H37" s="137">
        <v>0</v>
      </c>
      <c r="I37" s="137">
        <v>0</v>
      </c>
      <c r="J37" s="137">
        <v>0</v>
      </c>
      <c r="K37" s="137">
        <v>0</v>
      </c>
      <c r="L37" s="137">
        <v>0</v>
      </c>
      <c r="M37" s="137">
        <v>0</v>
      </c>
      <c r="N37" s="22">
        <v>0.16</v>
      </c>
      <c r="O37" s="22">
        <v>0.16</v>
      </c>
      <c r="P37" s="101">
        <v>0</v>
      </c>
      <c r="Q37" s="101">
        <v>0</v>
      </c>
      <c r="R37" s="101">
        <v>0</v>
      </c>
      <c r="S37" s="101">
        <v>0</v>
      </c>
      <c r="T37" s="101">
        <v>0</v>
      </c>
      <c r="U37" s="23">
        <v>0.30499999999999999</v>
      </c>
      <c r="W37" s="99"/>
      <c r="X37" s="99"/>
      <c r="Y37" s="99"/>
      <c r="Z37" s="99"/>
      <c r="AB37" s="193"/>
      <c r="AC37" s="194"/>
      <c r="AD37" s="193">
        <v>0.25800000000000001</v>
      </c>
      <c r="AE37" s="194"/>
      <c r="AG37" s="111">
        <v>0.30499999999999999</v>
      </c>
    </row>
    <row r="38" spans="1:33" ht="41.25" customHeight="1">
      <c r="A38" s="127">
        <v>24</v>
      </c>
      <c r="B38" s="22" t="s">
        <v>68</v>
      </c>
      <c r="C38" s="22"/>
      <c r="D38" s="22"/>
      <c r="E38" s="22"/>
      <c r="F38" s="22"/>
      <c r="G38" s="142">
        <v>0.22600000000000001</v>
      </c>
      <c r="H38" s="137">
        <v>0</v>
      </c>
      <c r="I38" s="137">
        <v>0</v>
      </c>
      <c r="J38" s="137">
        <v>0</v>
      </c>
      <c r="K38" s="137">
        <v>0</v>
      </c>
      <c r="L38" s="137">
        <v>0</v>
      </c>
      <c r="M38" s="137">
        <v>0</v>
      </c>
      <c r="N38" s="22">
        <v>0.1</v>
      </c>
      <c r="O38" s="22">
        <v>0.1</v>
      </c>
      <c r="P38" s="101">
        <v>0</v>
      </c>
      <c r="Q38" s="101">
        <v>0</v>
      </c>
      <c r="R38" s="101">
        <v>0</v>
      </c>
      <c r="S38" s="101">
        <v>0</v>
      </c>
      <c r="T38" s="101">
        <v>0</v>
      </c>
      <c r="U38" s="23">
        <v>0.27500000000000002</v>
      </c>
      <c r="W38" s="99"/>
      <c r="X38" s="99"/>
      <c r="Y38" s="99"/>
      <c r="Z38" s="99"/>
      <c r="AB38" s="193"/>
      <c r="AC38" s="194"/>
      <c r="AD38" s="193">
        <v>0.23300000000000001</v>
      </c>
      <c r="AE38" s="194"/>
      <c r="AG38" s="111">
        <v>0.27500000000000002</v>
      </c>
    </row>
    <row r="39" spans="1:33" ht="41.25" customHeight="1">
      <c r="A39" s="127">
        <v>25</v>
      </c>
      <c r="B39" s="22" t="s">
        <v>259</v>
      </c>
      <c r="C39" s="22"/>
      <c r="D39" s="22"/>
      <c r="E39" s="22"/>
      <c r="F39" s="22"/>
      <c r="G39" s="142">
        <v>0.20799999999999999</v>
      </c>
      <c r="H39" s="137">
        <v>0</v>
      </c>
      <c r="I39" s="137">
        <v>0</v>
      </c>
      <c r="J39" s="137">
        <v>0</v>
      </c>
      <c r="K39" s="137">
        <v>0</v>
      </c>
      <c r="L39" s="137">
        <v>0</v>
      </c>
      <c r="M39" s="137">
        <v>0</v>
      </c>
      <c r="N39" s="22">
        <v>6.3E-2</v>
      </c>
      <c r="O39" s="22">
        <v>0.63</v>
      </c>
      <c r="P39" s="101">
        <v>0</v>
      </c>
      <c r="Q39" s="101">
        <v>0</v>
      </c>
      <c r="R39" s="101">
        <v>0</v>
      </c>
      <c r="S39" s="101">
        <v>0</v>
      </c>
      <c r="T39" s="101">
        <v>0</v>
      </c>
      <c r="U39" s="23">
        <v>0.254</v>
      </c>
      <c r="W39" s="99"/>
      <c r="X39" s="99"/>
      <c r="Y39" s="99"/>
      <c r="Z39" s="99"/>
      <c r="AB39" s="193"/>
      <c r="AC39" s="194"/>
      <c r="AD39" s="193">
        <v>0.215</v>
      </c>
      <c r="AE39" s="194"/>
      <c r="AG39" s="111">
        <v>0.254</v>
      </c>
    </row>
    <row r="40" spans="1:33" ht="65.25" customHeight="1">
      <c r="A40" s="127">
        <v>26</v>
      </c>
      <c r="B40" s="27" t="s">
        <v>72</v>
      </c>
      <c r="C40" s="27"/>
      <c r="D40" s="27"/>
      <c r="E40" s="27"/>
      <c r="F40" s="102"/>
      <c r="G40" s="142" t="s">
        <v>291</v>
      </c>
      <c r="H40" s="27"/>
      <c r="I40" s="27"/>
      <c r="J40" s="27" t="s">
        <v>292</v>
      </c>
      <c r="K40" s="27"/>
      <c r="L40" s="27" t="s">
        <v>292</v>
      </c>
      <c r="M40" s="27"/>
      <c r="N40" s="27"/>
      <c r="O40" s="27" t="s">
        <v>293</v>
      </c>
      <c r="P40" s="24">
        <v>0</v>
      </c>
      <c r="Q40" s="24">
        <v>0</v>
      </c>
      <c r="R40" s="24">
        <v>0</v>
      </c>
      <c r="S40" s="24">
        <v>0</v>
      </c>
      <c r="T40" s="24">
        <v>0</v>
      </c>
      <c r="U40" s="24">
        <v>0</v>
      </c>
      <c r="W40" s="99"/>
      <c r="X40" s="99"/>
      <c r="Y40" s="99">
        <v>1.516</v>
      </c>
      <c r="Z40" s="99"/>
      <c r="AB40" s="193"/>
      <c r="AC40" s="194"/>
      <c r="AD40" s="193"/>
      <c r="AE40" s="194"/>
      <c r="AG40" s="111">
        <v>0</v>
      </c>
    </row>
    <row r="41" spans="1:33" ht="76.5">
      <c r="A41" s="127">
        <v>27</v>
      </c>
      <c r="B41" s="27" t="s">
        <v>77</v>
      </c>
      <c r="C41" s="27"/>
      <c r="D41" s="27"/>
      <c r="E41" s="27"/>
      <c r="F41" s="27"/>
      <c r="G41" s="142" t="s">
        <v>294</v>
      </c>
      <c r="H41" s="27"/>
      <c r="I41" s="27"/>
      <c r="J41" s="27"/>
      <c r="K41" s="27"/>
      <c r="L41" s="27"/>
      <c r="M41" s="27" t="s">
        <v>295</v>
      </c>
      <c r="N41" s="27"/>
      <c r="O41" s="27" t="s">
        <v>295</v>
      </c>
      <c r="P41" s="24">
        <v>0</v>
      </c>
      <c r="Q41" s="24">
        <v>0</v>
      </c>
      <c r="R41" s="24">
        <v>0</v>
      </c>
      <c r="S41" s="24">
        <v>0</v>
      </c>
      <c r="T41" s="23">
        <v>13.664</v>
      </c>
      <c r="U41" s="24">
        <v>0</v>
      </c>
      <c r="V41" s="24"/>
      <c r="W41" s="24"/>
      <c r="X41" s="24"/>
      <c r="Y41" s="24"/>
      <c r="Z41" s="99"/>
      <c r="AB41" s="193">
        <v>11.693</v>
      </c>
      <c r="AC41" s="194"/>
      <c r="AD41" s="193"/>
      <c r="AE41" s="194"/>
      <c r="AG41" s="111">
        <v>13.664</v>
      </c>
    </row>
    <row r="42" spans="1:33" ht="25.5">
      <c r="A42" s="127">
        <v>28</v>
      </c>
      <c r="B42" s="22" t="s">
        <v>88</v>
      </c>
      <c r="C42" s="22"/>
      <c r="D42" s="22"/>
      <c r="E42" s="22"/>
      <c r="F42" s="22"/>
      <c r="G42" s="142">
        <v>4.774</v>
      </c>
      <c r="H42" s="22"/>
      <c r="I42" s="22"/>
      <c r="J42" s="22"/>
      <c r="K42" s="22"/>
      <c r="L42" s="22"/>
      <c r="M42" s="22"/>
      <c r="N42" s="22"/>
      <c r="O42" s="22"/>
      <c r="P42" s="24">
        <v>0</v>
      </c>
      <c r="Q42" s="24">
        <v>0</v>
      </c>
      <c r="R42" s="24">
        <v>0</v>
      </c>
      <c r="S42" s="24">
        <v>0</v>
      </c>
      <c r="T42" s="24">
        <v>0</v>
      </c>
      <c r="U42" s="23">
        <v>5.8220000000000001</v>
      </c>
      <c r="W42" s="99"/>
      <c r="X42" s="99"/>
      <c r="Y42" s="99"/>
      <c r="Z42" s="99"/>
      <c r="AB42" s="193"/>
      <c r="AC42" s="194"/>
      <c r="AD42" s="193">
        <v>4.9340000000000002</v>
      </c>
      <c r="AE42" s="194"/>
      <c r="AG42" s="111">
        <v>5.8220000000000001</v>
      </c>
    </row>
    <row r="43" spans="1:33" ht="102">
      <c r="A43" s="127">
        <v>29</v>
      </c>
      <c r="B43" s="22" t="s">
        <v>332</v>
      </c>
      <c r="C43" s="22"/>
      <c r="D43" s="22"/>
      <c r="E43" s="22"/>
      <c r="F43" s="22"/>
      <c r="G43" s="142">
        <v>29.577999999999999</v>
      </c>
      <c r="H43" s="22"/>
      <c r="I43" s="22"/>
      <c r="J43" s="22"/>
      <c r="K43" s="22"/>
      <c r="L43" s="22"/>
      <c r="M43" s="22"/>
      <c r="N43" s="22"/>
      <c r="O43" s="22"/>
      <c r="P43" s="24">
        <v>0</v>
      </c>
      <c r="Q43" s="24">
        <v>0</v>
      </c>
      <c r="R43" s="24">
        <v>0</v>
      </c>
      <c r="S43" s="24">
        <v>0</v>
      </c>
      <c r="T43" s="23">
        <v>36.073</v>
      </c>
      <c r="U43" s="24">
        <v>0</v>
      </c>
      <c r="W43" s="99"/>
      <c r="X43" s="99"/>
      <c r="Y43" s="99"/>
      <c r="Z43" s="99"/>
      <c r="AB43" s="129"/>
      <c r="AC43" s="130"/>
      <c r="AD43" s="129"/>
      <c r="AE43" s="130"/>
      <c r="AG43" s="111">
        <v>36.073</v>
      </c>
    </row>
    <row r="44" spans="1:33" ht="89.25">
      <c r="A44" s="127">
        <v>30</v>
      </c>
      <c r="B44" s="22" t="s">
        <v>302</v>
      </c>
      <c r="C44" s="22"/>
      <c r="D44" s="22"/>
      <c r="E44" s="22"/>
      <c r="F44" s="22"/>
      <c r="G44" s="142">
        <v>20.37</v>
      </c>
      <c r="H44" s="22"/>
      <c r="I44" s="22"/>
      <c r="J44" s="22"/>
      <c r="K44" s="22"/>
      <c r="L44" s="22"/>
      <c r="M44" s="22"/>
      <c r="N44" s="22"/>
      <c r="O44" s="22"/>
      <c r="P44" s="24">
        <v>0</v>
      </c>
      <c r="Q44" s="24">
        <v>0</v>
      </c>
      <c r="R44" s="24">
        <v>0</v>
      </c>
      <c r="S44" s="24">
        <v>0</v>
      </c>
      <c r="T44" s="24">
        <v>0</v>
      </c>
      <c r="U44" s="23">
        <v>24.927</v>
      </c>
      <c r="W44" s="99"/>
      <c r="X44" s="99"/>
      <c r="Y44" s="99"/>
      <c r="Z44" s="99"/>
      <c r="AB44" s="193"/>
      <c r="AC44" s="194"/>
      <c r="AD44" s="193">
        <v>21.14</v>
      </c>
      <c r="AE44" s="194"/>
      <c r="AG44" s="111">
        <v>24.927</v>
      </c>
    </row>
    <row r="45" spans="1:33">
      <c r="A45" s="128"/>
      <c r="B45" s="114" t="s">
        <v>101</v>
      </c>
      <c r="C45" s="115"/>
      <c r="D45" s="115"/>
      <c r="E45" s="115"/>
      <c r="F45" s="115"/>
      <c r="G45" s="138">
        <v>83.998999999999995</v>
      </c>
      <c r="H45" s="115"/>
      <c r="I45" s="115"/>
      <c r="J45" s="115"/>
      <c r="K45" s="115"/>
      <c r="L45" s="115"/>
      <c r="M45" s="115"/>
      <c r="N45" s="115"/>
      <c r="O45" s="115"/>
      <c r="P45" s="116">
        <v>0.61599999999999999</v>
      </c>
      <c r="Q45" s="116">
        <v>1.907</v>
      </c>
      <c r="R45" s="116">
        <v>0</v>
      </c>
      <c r="S45" s="116">
        <v>0.32</v>
      </c>
      <c r="T45" s="116">
        <v>62.712400000000002</v>
      </c>
      <c r="U45" s="116">
        <v>50.564</v>
      </c>
      <c r="AB45" s="178">
        <v>14.623999999999999</v>
      </c>
      <c r="AC45" s="179"/>
      <c r="AD45" s="178">
        <v>42.864000000000004</v>
      </c>
      <c r="AE45" s="179"/>
      <c r="AG45" s="117">
        <v>116.11940000000001</v>
      </c>
    </row>
    <row r="46" spans="1:33">
      <c r="A46" s="173" t="s">
        <v>103</v>
      </c>
      <c r="B46" s="173"/>
      <c r="C46" s="173"/>
      <c r="D46" s="173"/>
      <c r="E46" s="173"/>
      <c r="F46" s="173"/>
      <c r="G46" s="173"/>
      <c r="H46" s="173"/>
      <c r="I46" s="173"/>
      <c r="J46" s="173"/>
      <c r="K46" s="173"/>
      <c r="L46" s="173"/>
      <c r="M46" s="173"/>
      <c r="N46" s="173"/>
      <c r="O46" s="173"/>
      <c r="P46" s="173"/>
      <c r="Q46" s="173"/>
      <c r="R46" s="173"/>
      <c r="S46" s="173"/>
      <c r="T46" s="173"/>
      <c r="U46" s="173"/>
      <c r="V46" s="173"/>
      <c r="W46" s="173"/>
      <c r="X46" s="173"/>
      <c r="Y46" s="173"/>
      <c r="Z46" s="173"/>
      <c r="AA46" s="173"/>
      <c r="AB46" s="173"/>
      <c r="AC46" s="173"/>
      <c r="AD46" s="173"/>
      <c r="AE46" s="173"/>
      <c r="AF46" s="173"/>
      <c r="AG46" s="173"/>
    </row>
    <row r="47" spans="1:33">
      <c r="A47" s="173" t="s">
        <v>260</v>
      </c>
      <c r="B47" s="173"/>
      <c r="C47" s="173"/>
      <c r="D47" s="173"/>
      <c r="E47" s="173"/>
      <c r="F47" s="173"/>
      <c r="G47" s="173"/>
      <c r="H47" s="173"/>
      <c r="I47" s="173"/>
      <c r="J47" s="173"/>
      <c r="K47" s="173"/>
      <c r="L47" s="173"/>
      <c r="M47" s="173"/>
      <c r="N47" s="173"/>
      <c r="O47" s="173"/>
      <c r="P47" s="173"/>
      <c r="Q47" s="173"/>
      <c r="R47" s="173"/>
      <c r="S47" s="173"/>
      <c r="T47" s="173"/>
      <c r="U47" s="173"/>
      <c r="V47" s="173"/>
      <c r="W47" s="173"/>
      <c r="X47" s="173"/>
      <c r="Y47" s="173"/>
      <c r="Z47" s="173"/>
      <c r="AA47" s="173"/>
      <c r="AB47" s="173"/>
      <c r="AC47" s="173"/>
      <c r="AD47" s="173"/>
      <c r="AE47" s="173"/>
      <c r="AF47" s="173"/>
      <c r="AG47" s="173"/>
    </row>
    <row r="48" spans="1:33" ht="38.25">
      <c r="A48" s="11">
        <v>1</v>
      </c>
      <c r="B48" s="27" t="s">
        <v>261</v>
      </c>
      <c r="C48" s="102"/>
      <c r="D48" s="27"/>
      <c r="E48" s="27"/>
      <c r="F48" s="102"/>
      <c r="G48" s="145">
        <v>1.2010000000000001</v>
      </c>
      <c r="H48" s="27"/>
      <c r="I48" s="27"/>
      <c r="J48" s="27"/>
      <c r="K48" s="27"/>
      <c r="L48" s="27"/>
      <c r="M48" s="27"/>
      <c r="N48" s="27"/>
      <c r="O48" s="27"/>
      <c r="P48" s="101">
        <v>0</v>
      </c>
      <c r="Q48" s="101">
        <v>0</v>
      </c>
      <c r="R48" s="120">
        <v>0</v>
      </c>
      <c r="S48" s="111">
        <v>1.2010000000000001</v>
      </c>
      <c r="T48" s="101">
        <v>0</v>
      </c>
      <c r="U48" s="101">
        <v>0</v>
      </c>
      <c r="W48" s="104"/>
      <c r="X48" s="104"/>
      <c r="Y48" s="104">
        <v>1.208</v>
      </c>
      <c r="Z48" s="104"/>
      <c r="AB48" s="201"/>
      <c r="AC48" s="202"/>
      <c r="AD48" s="201"/>
      <c r="AE48" s="202"/>
      <c r="AG48" s="111">
        <v>1.2010000000000001</v>
      </c>
    </row>
    <row r="49" spans="1:33" ht="25.5">
      <c r="A49" s="11">
        <v>2</v>
      </c>
      <c r="B49" s="118" t="s">
        <v>319</v>
      </c>
      <c r="C49" s="118"/>
      <c r="D49" s="118"/>
      <c r="E49" s="118"/>
      <c r="F49" s="118"/>
      <c r="G49" s="145">
        <v>1.1679999999999999</v>
      </c>
      <c r="H49" s="119"/>
      <c r="I49" s="119"/>
      <c r="J49" s="119"/>
      <c r="K49" s="119"/>
      <c r="L49" s="119"/>
      <c r="M49" s="119"/>
      <c r="N49" s="119"/>
      <c r="O49" s="119"/>
      <c r="P49" s="120">
        <v>0</v>
      </c>
      <c r="Q49" s="120">
        <v>0</v>
      </c>
      <c r="R49" s="120">
        <v>0</v>
      </c>
      <c r="S49" s="120">
        <v>0</v>
      </c>
      <c r="T49" s="101">
        <v>0</v>
      </c>
      <c r="U49" s="120">
        <v>0</v>
      </c>
      <c r="V49" s="144"/>
      <c r="W49" s="120"/>
      <c r="X49" s="120"/>
      <c r="Y49" s="120"/>
      <c r="Z49" s="121"/>
      <c r="AB49" s="135"/>
      <c r="AC49" s="136"/>
      <c r="AD49" s="135"/>
      <c r="AE49" s="136"/>
      <c r="AG49" s="111">
        <v>0</v>
      </c>
    </row>
    <row r="50" spans="1:33" ht="25.5">
      <c r="A50" s="11">
        <v>3</v>
      </c>
      <c r="B50" s="118" t="s">
        <v>113</v>
      </c>
      <c r="C50" s="118"/>
      <c r="D50" s="118"/>
      <c r="E50" s="118"/>
      <c r="F50" s="118"/>
      <c r="G50" s="145">
        <v>1.321</v>
      </c>
      <c r="H50" s="119"/>
      <c r="I50" s="119"/>
      <c r="J50" s="119"/>
      <c r="K50" s="119"/>
      <c r="L50" s="119"/>
      <c r="M50" s="119"/>
      <c r="N50" s="119"/>
      <c r="O50" s="119"/>
      <c r="P50" s="120">
        <v>0</v>
      </c>
      <c r="Q50" s="120">
        <v>0</v>
      </c>
      <c r="R50" s="120">
        <v>0</v>
      </c>
      <c r="S50" s="120">
        <v>0</v>
      </c>
      <c r="T50" s="101">
        <v>0</v>
      </c>
      <c r="U50" s="120">
        <v>0</v>
      </c>
      <c r="V50" s="144"/>
      <c r="W50" s="120"/>
      <c r="X50" s="120"/>
      <c r="Y50" s="120"/>
      <c r="Z50" s="121"/>
      <c r="AB50" s="135"/>
      <c r="AC50" s="136"/>
      <c r="AD50" s="135"/>
      <c r="AE50" s="136"/>
      <c r="AG50" s="111">
        <v>0</v>
      </c>
    </row>
    <row r="51" spans="1:33" ht="25.5">
      <c r="A51" s="11">
        <v>4</v>
      </c>
      <c r="B51" s="27" t="s">
        <v>262</v>
      </c>
      <c r="C51" s="27"/>
      <c r="D51" s="27"/>
      <c r="E51" s="27"/>
      <c r="F51" s="27"/>
      <c r="G51" s="145">
        <v>1.321</v>
      </c>
      <c r="H51" s="102"/>
      <c r="I51" s="102"/>
      <c r="J51" s="102"/>
      <c r="K51" s="102"/>
      <c r="L51" s="102"/>
      <c r="M51" s="102"/>
      <c r="N51" s="102"/>
      <c r="O51" s="102"/>
      <c r="P51" s="101">
        <v>0</v>
      </c>
      <c r="Q51" s="101">
        <v>0</v>
      </c>
      <c r="R51" s="101">
        <v>0</v>
      </c>
      <c r="S51" s="101">
        <v>0</v>
      </c>
      <c r="T51" s="23">
        <v>1.8520000000000001</v>
      </c>
      <c r="U51" s="101">
        <v>0</v>
      </c>
      <c r="W51" s="104"/>
      <c r="X51" s="104"/>
      <c r="Y51" s="104"/>
      <c r="Z51" s="104"/>
      <c r="AB51" s="201">
        <v>1.3360000000000001</v>
      </c>
      <c r="AC51" s="202"/>
      <c r="AD51" s="201"/>
      <c r="AE51" s="202"/>
      <c r="AG51" s="111">
        <v>1.8520000000000001</v>
      </c>
    </row>
    <row r="52" spans="1:33" ht="25.5">
      <c r="A52" s="11">
        <v>5</v>
      </c>
      <c r="B52" s="27" t="s">
        <v>320</v>
      </c>
      <c r="C52" s="27"/>
      <c r="D52" s="27"/>
      <c r="E52" s="27"/>
      <c r="F52" s="27"/>
      <c r="G52" s="145">
        <v>1.25</v>
      </c>
      <c r="H52" s="102"/>
      <c r="I52" s="102"/>
      <c r="J52" s="102"/>
      <c r="K52" s="102"/>
      <c r="L52" s="102"/>
      <c r="M52" s="102"/>
      <c r="N52" s="102"/>
      <c r="O52" s="102"/>
      <c r="P52" s="101">
        <v>0</v>
      </c>
      <c r="Q52" s="101">
        <v>0</v>
      </c>
      <c r="R52" s="101">
        <v>0</v>
      </c>
      <c r="S52" s="120">
        <v>0</v>
      </c>
      <c r="T52" s="101">
        <v>0</v>
      </c>
      <c r="U52" s="101">
        <v>0</v>
      </c>
      <c r="W52" s="104"/>
      <c r="X52" s="104"/>
      <c r="Y52" s="104"/>
      <c r="Z52" s="104"/>
      <c r="AB52" s="133"/>
      <c r="AC52" s="134"/>
      <c r="AD52" s="133"/>
      <c r="AE52" s="134"/>
      <c r="AG52" s="111">
        <v>0</v>
      </c>
    </row>
    <row r="53" spans="1:33" ht="25.5">
      <c r="A53" s="11">
        <v>6</v>
      </c>
      <c r="B53" s="27" t="s">
        <v>321</v>
      </c>
      <c r="C53" s="27"/>
      <c r="D53" s="27"/>
      <c r="E53" s="27"/>
      <c r="F53" s="27"/>
      <c r="G53" s="145">
        <v>0.998</v>
      </c>
      <c r="H53" s="102"/>
      <c r="I53" s="102"/>
      <c r="J53" s="102"/>
      <c r="K53" s="102"/>
      <c r="L53" s="102"/>
      <c r="M53" s="102"/>
      <c r="N53" s="102"/>
      <c r="O53" s="102"/>
      <c r="P53" s="101">
        <v>0</v>
      </c>
      <c r="Q53" s="101">
        <v>0</v>
      </c>
      <c r="R53" s="101">
        <v>0</v>
      </c>
      <c r="S53" s="120">
        <v>0</v>
      </c>
      <c r="T53" s="101">
        <v>0</v>
      </c>
      <c r="U53" s="101">
        <v>0</v>
      </c>
      <c r="W53" s="104"/>
      <c r="X53" s="104"/>
      <c r="Y53" s="104"/>
      <c r="Z53" s="104"/>
      <c r="AB53" s="133"/>
      <c r="AC53" s="134"/>
      <c r="AD53" s="133"/>
      <c r="AE53" s="134"/>
      <c r="AG53" s="111">
        <v>0</v>
      </c>
    </row>
    <row r="54" spans="1:33" ht="30.75" customHeight="1">
      <c r="A54" s="11">
        <v>7</v>
      </c>
      <c r="B54" s="27" t="s">
        <v>282</v>
      </c>
      <c r="C54" s="27"/>
      <c r="D54" s="27"/>
      <c r="E54" s="27"/>
      <c r="F54" s="27"/>
      <c r="G54" s="145">
        <v>5.7000000000000002E-2</v>
      </c>
      <c r="H54" s="102"/>
      <c r="I54" s="102"/>
      <c r="J54" s="102"/>
      <c r="K54" s="102"/>
      <c r="L54" s="102"/>
      <c r="M54" s="102"/>
      <c r="N54" s="102"/>
      <c r="O54" s="102"/>
      <c r="P54" s="101">
        <v>0</v>
      </c>
      <c r="Q54" s="101">
        <v>0</v>
      </c>
      <c r="R54" s="101">
        <v>0</v>
      </c>
      <c r="S54" s="111">
        <v>5.7000000000000002E-2</v>
      </c>
      <c r="T54" s="101">
        <v>0</v>
      </c>
      <c r="U54" s="101">
        <v>0</v>
      </c>
      <c r="W54" s="104"/>
      <c r="X54" s="104"/>
      <c r="Y54" s="104"/>
      <c r="Z54" s="104"/>
      <c r="AB54" s="133"/>
      <c r="AC54" s="134"/>
      <c r="AD54" s="133"/>
      <c r="AE54" s="134"/>
      <c r="AG54" s="111">
        <v>5.7000000000000002E-2</v>
      </c>
    </row>
    <row r="55" spans="1:33" ht="25.5">
      <c r="A55" s="11">
        <v>8</v>
      </c>
      <c r="B55" s="27" t="s">
        <v>314</v>
      </c>
      <c r="C55" s="27"/>
      <c r="D55" s="27"/>
      <c r="E55" s="27"/>
      <c r="F55" s="27"/>
      <c r="G55" s="145">
        <v>0.52300000000000002</v>
      </c>
      <c r="H55" s="102"/>
      <c r="I55" s="102"/>
      <c r="J55" s="102"/>
      <c r="K55" s="102"/>
      <c r="L55" s="102"/>
      <c r="M55" s="102"/>
      <c r="N55" s="102"/>
      <c r="O55" s="102"/>
      <c r="P55" s="101">
        <v>0</v>
      </c>
      <c r="Q55" s="101">
        <v>0</v>
      </c>
      <c r="R55" s="101">
        <v>0</v>
      </c>
      <c r="S55" s="111">
        <v>0.61699999999999999</v>
      </c>
      <c r="T55" s="101">
        <v>0</v>
      </c>
      <c r="U55" s="101">
        <v>0</v>
      </c>
      <c r="W55" s="104"/>
      <c r="X55" s="104"/>
      <c r="Y55" s="104"/>
      <c r="Z55" s="104"/>
      <c r="AB55" s="133"/>
      <c r="AC55" s="134"/>
      <c r="AD55" s="133"/>
      <c r="AE55" s="134"/>
      <c r="AG55" s="111">
        <v>0.61699999999999999</v>
      </c>
    </row>
    <row r="56" spans="1:33" ht="25.5">
      <c r="A56" s="11">
        <v>9</v>
      </c>
      <c r="B56" s="27" t="s">
        <v>130</v>
      </c>
      <c r="C56" s="27"/>
      <c r="D56" s="27"/>
      <c r="E56" s="27"/>
      <c r="F56" s="27"/>
      <c r="G56" s="145">
        <v>2.4849999999999999</v>
      </c>
      <c r="H56" s="102"/>
      <c r="I56" s="102"/>
      <c r="J56" s="102"/>
      <c r="K56" s="102"/>
      <c r="L56" s="102"/>
      <c r="M56" s="102"/>
      <c r="N56" s="102"/>
      <c r="O56" s="102"/>
      <c r="P56" s="101">
        <v>0</v>
      </c>
      <c r="Q56" s="101">
        <v>0</v>
      </c>
      <c r="R56" s="101">
        <v>0</v>
      </c>
      <c r="S56" s="23">
        <v>2.4849999999999999</v>
      </c>
      <c r="T56" s="101">
        <v>0</v>
      </c>
      <c r="U56" s="101">
        <v>0</v>
      </c>
      <c r="W56" s="104"/>
      <c r="X56" s="104"/>
      <c r="Y56" s="104"/>
      <c r="Z56" s="104">
        <v>2.641</v>
      </c>
      <c r="AB56" s="201"/>
      <c r="AC56" s="202"/>
      <c r="AD56" s="201"/>
      <c r="AE56" s="202"/>
      <c r="AG56" s="111">
        <v>2.4849999999999999</v>
      </c>
    </row>
    <row r="57" spans="1:33">
      <c r="A57" s="128"/>
      <c r="B57" s="114" t="s">
        <v>101</v>
      </c>
      <c r="C57" s="114"/>
      <c r="D57" s="114"/>
      <c r="E57" s="114"/>
      <c r="F57" s="114"/>
      <c r="G57" s="138">
        <v>10.324</v>
      </c>
      <c r="H57" s="114"/>
      <c r="I57" s="114"/>
      <c r="J57" s="114"/>
      <c r="K57" s="114"/>
      <c r="L57" s="114"/>
      <c r="M57" s="114"/>
      <c r="N57" s="114"/>
      <c r="O57" s="114"/>
      <c r="P57" s="117">
        <v>0</v>
      </c>
      <c r="Q57" s="117">
        <v>0</v>
      </c>
      <c r="R57" s="117">
        <v>0</v>
      </c>
      <c r="S57" s="117">
        <v>4.3599999999999994</v>
      </c>
      <c r="T57" s="117">
        <v>1.8520000000000001</v>
      </c>
      <c r="U57" s="117">
        <v>0</v>
      </c>
      <c r="AB57" s="180">
        <v>1.3360000000000001</v>
      </c>
      <c r="AC57" s="181"/>
      <c r="AD57" s="180">
        <v>0</v>
      </c>
      <c r="AE57" s="181"/>
      <c r="AG57" s="117">
        <v>6.2119999999999997</v>
      </c>
    </row>
    <row r="58" spans="1:33">
      <c r="A58" s="182" t="s">
        <v>136</v>
      </c>
      <c r="B58" s="183"/>
      <c r="C58" s="183"/>
      <c r="D58" s="183"/>
      <c r="E58" s="183"/>
      <c r="F58" s="183"/>
      <c r="G58" s="183"/>
      <c r="H58" s="183"/>
      <c r="I58" s="183"/>
      <c r="J58" s="183"/>
      <c r="K58" s="183"/>
      <c r="L58" s="183"/>
      <c r="M58" s="183"/>
      <c r="N58" s="183"/>
      <c r="O58" s="183"/>
      <c r="P58" s="183"/>
      <c r="Q58" s="183"/>
      <c r="R58" s="183"/>
      <c r="S58" s="183"/>
      <c r="T58" s="183"/>
      <c r="U58" s="183"/>
      <c r="V58" s="183"/>
      <c r="W58" s="183"/>
      <c r="X58" s="183"/>
      <c r="Y58" s="183"/>
      <c r="Z58" s="183"/>
      <c r="AA58" s="183"/>
      <c r="AB58" s="183"/>
      <c r="AC58" s="183"/>
      <c r="AD58" s="183"/>
      <c r="AE58" s="183"/>
      <c r="AF58" s="183"/>
      <c r="AG58" s="184"/>
    </row>
    <row r="59" spans="1:33" ht="107.25" customHeight="1">
      <c r="A59" s="127">
        <v>1</v>
      </c>
      <c r="B59" s="122" t="s">
        <v>138</v>
      </c>
      <c r="C59" s="123"/>
      <c r="D59" s="122"/>
      <c r="E59" s="122"/>
      <c r="F59" s="122"/>
      <c r="G59" s="140">
        <v>21.675999999999998</v>
      </c>
      <c r="H59" s="122"/>
      <c r="I59" s="122"/>
      <c r="J59" s="122"/>
      <c r="K59" s="122">
        <v>0.1</v>
      </c>
      <c r="L59" s="122">
        <v>0.1</v>
      </c>
      <c r="M59" s="122"/>
      <c r="N59" s="122"/>
      <c r="O59" s="122">
        <v>0.1</v>
      </c>
      <c r="P59" s="120">
        <v>0</v>
      </c>
      <c r="Q59" s="120">
        <v>0</v>
      </c>
      <c r="R59" s="120">
        <v>0</v>
      </c>
      <c r="S59" s="111">
        <v>25.581</v>
      </c>
      <c r="T59" s="120">
        <v>0</v>
      </c>
      <c r="U59" s="120">
        <v>0</v>
      </c>
      <c r="W59" s="124"/>
      <c r="X59" s="124"/>
      <c r="Y59" s="124"/>
      <c r="Z59" s="124">
        <v>24.312999999999999</v>
      </c>
      <c r="AG59" s="111">
        <v>25.581</v>
      </c>
    </row>
    <row r="60" spans="1:33">
      <c r="A60" s="31"/>
      <c r="B60" s="103" t="s">
        <v>101</v>
      </c>
      <c r="C60" s="103"/>
      <c r="D60" s="103"/>
      <c r="E60" s="103"/>
      <c r="F60" s="103"/>
      <c r="G60" s="141">
        <v>21.675999999999998</v>
      </c>
      <c r="H60" s="103"/>
      <c r="I60" s="103"/>
      <c r="J60" s="103"/>
      <c r="K60" s="103"/>
      <c r="L60" s="103"/>
      <c r="M60" s="103"/>
      <c r="N60" s="103"/>
      <c r="O60" s="103"/>
      <c r="P60" s="25">
        <v>0</v>
      </c>
      <c r="Q60" s="25">
        <v>0</v>
      </c>
      <c r="R60" s="25">
        <v>0</v>
      </c>
      <c r="S60" s="25">
        <v>25.581</v>
      </c>
      <c r="T60" s="25">
        <v>0</v>
      </c>
      <c r="U60" s="25">
        <v>0</v>
      </c>
      <c r="AG60" s="25">
        <v>25.581</v>
      </c>
    </row>
    <row r="61" spans="1:33">
      <c r="A61" s="173" t="s">
        <v>141</v>
      </c>
      <c r="B61" s="185"/>
      <c r="C61" s="185"/>
      <c r="D61" s="185"/>
      <c r="E61" s="185"/>
      <c r="F61" s="185"/>
      <c r="G61" s="185"/>
      <c r="H61" s="185"/>
      <c r="I61" s="185"/>
      <c r="J61" s="185"/>
      <c r="K61" s="185"/>
      <c r="L61" s="185"/>
      <c r="M61" s="185"/>
      <c r="N61" s="185"/>
      <c r="O61" s="185"/>
      <c r="P61" s="185"/>
      <c r="Q61" s="185"/>
      <c r="R61" s="185"/>
      <c r="S61" s="185"/>
      <c r="T61" s="185"/>
      <c r="U61" s="185"/>
    </row>
    <row r="62" spans="1:33" ht="38.25">
      <c r="A62" s="11">
        <v>1</v>
      </c>
      <c r="B62" s="37" t="s">
        <v>143</v>
      </c>
      <c r="C62" s="37"/>
      <c r="D62" s="37"/>
      <c r="E62" s="37"/>
      <c r="F62" s="37"/>
      <c r="G62" s="21" t="s">
        <v>296</v>
      </c>
      <c r="H62" s="37"/>
      <c r="I62" s="37"/>
      <c r="J62" s="37"/>
      <c r="K62" s="37"/>
      <c r="L62" s="37"/>
      <c r="M62" s="37" t="s">
        <v>297</v>
      </c>
      <c r="N62" s="37"/>
      <c r="O62" s="37" t="s">
        <v>297</v>
      </c>
      <c r="P62" s="101">
        <v>0</v>
      </c>
      <c r="Q62" s="101">
        <v>0</v>
      </c>
      <c r="R62" s="101">
        <v>0</v>
      </c>
      <c r="S62" s="101">
        <v>0</v>
      </c>
      <c r="T62" s="101">
        <v>0</v>
      </c>
      <c r="U62" s="23">
        <v>1.732</v>
      </c>
      <c r="AB62" s="171"/>
      <c r="AC62" s="172"/>
      <c r="AD62" s="171">
        <v>1.478</v>
      </c>
      <c r="AE62" s="172"/>
      <c r="AG62" s="23">
        <v>1.732</v>
      </c>
    </row>
    <row r="63" spans="1:33">
      <c r="A63" s="128"/>
      <c r="B63" s="114" t="s">
        <v>101</v>
      </c>
      <c r="C63" s="114"/>
      <c r="D63" s="114"/>
      <c r="E63" s="114"/>
      <c r="F63" s="114"/>
      <c r="G63" s="139" t="s">
        <v>296</v>
      </c>
      <c r="H63" s="114"/>
      <c r="I63" s="114"/>
      <c r="J63" s="114"/>
      <c r="K63" s="114"/>
      <c r="L63" s="114"/>
      <c r="M63" s="114"/>
      <c r="N63" s="114"/>
      <c r="O63" s="114"/>
      <c r="P63" s="117">
        <v>0</v>
      </c>
      <c r="Q63" s="117">
        <v>0</v>
      </c>
      <c r="R63" s="117">
        <v>0</v>
      </c>
      <c r="S63" s="117">
        <v>0</v>
      </c>
      <c r="T63" s="117">
        <v>0</v>
      </c>
      <c r="U63" s="117">
        <v>1.732</v>
      </c>
      <c r="AB63" s="180">
        <v>0</v>
      </c>
      <c r="AC63" s="181"/>
      <c r="AD63" s="180">
        <v>1.478</v>
      </c>
      <c r="AE63" s="181"/>
      <c r="AG63" s="117">
        <v>1.732</v>
      </c>
    </row>
    <row r="64" spans="1:33">
      <c r="A64" s="173" t="s">
        <v>263</v>
      </c>
      <c r="B64" s="173"/>
      <c r="C64" s="173"/>
      <c r="D64" s="173"/>
      <c r="E64" s="173"/>
      <c r="F64" s="173"/>
      <c r="G64" s="173"/>
      <c r="H64" s="173"/>
      <c r="I64" s="173"/>
      <c r="J64" s="173"/>
      <c r="K64" s="173"/>
      <c r="L64" s="173"/>
      <c r="M64" s="173"/>
      <c r="N64" s="173"/>
      <c r="O64" s="173"/>
      <c r="P64" s="173"/>
      <c r="Q64" s="173"/>
      <c r="R64" s="173"/>
      <c r="S64" s="173"/>
      <c r="T64" s="173"/>
      <c r="U64" s="173"/>
      <c r="V64" s="173"/>
      <c r="W64" s="173"/>
      <c r="X64" s="173"/>
      <c r="Y64" s="173"/>
      <c r="Z64" s="173"/>
      <c r="AA64" s="173"/>
      <c r="AB64" s="173"/>
      <c r="AC64" s="173"/>
      <c r="AD64" s="173"/>
      <c r="AE64" s="173"/>
      <c r="AF64" s="173"/>
      <c r="AG64" s="173"/>
    </row>
    <row r="65" spans="1:33" ht="63.75">
      <c r="A65" s="127">
        <v>1</v>
      </c>
      <c r="B65" s="118" t="s">
        <v>148</v>
      </c>
      <c r="C65" s="119"/>
      <c r="D65" s="118"/>
      <c r="E65" s="119"/>
      <c r="F65" s="118"/>
      <c r="G65" s="119" t="s">
        <v>303</v>
      </c>
      <c r="H65" s="118"/>
      <c r="I65" s="118" t="s">
        <v>298</v>
      </c>
      <c r="J65" s="118"/>
      <c r="K65" s="118"/>
      <c r="L65" s="118" t="s">
        <v>298</v>
      </c>
      <c r="M65" s="118"/>
      <c r="N65" s="118"/>
      <c r="O65" s="118" t="s">
        <v>298</v>
      </c>
      <c r="P65" s="120">
        <v>0</v>
      </c>
      <c r="Q65" s="111">
        <v>5.5E-2</v>
      </c>
      <c r="R65" s="120">
        <v>0</v>
      </c>
      <c r="S65" s="120">
        <v>0</v>
      </c>
      <c r="T65" s="120">
        <v>0</v>
      </c>
      <c r="U65" s="120">
        <v>0</v>
      </c>
      <c r="W65" s="124"/>
      <c r="X65" s="124">
        <v>6.2E-2</v>
      </c>
      <c r="Y65" s="124"/>
      <c r="Z65" s="124"/>
      <c r="AB65" s="174"/>
      <c r="AC65" s="175"/>
      <c r="AD65" s="174"/>
      <c r="AE65" s="175"/>
      <c r="AG65" s="111">
        <v>5.5E-2</v>
      </c>
    </row>
    <row r="66" spans="1:33" ht="38.25">
      <c r="A66" s="11">
        <v>2</v>
      </c>
      <c r="B66" s="27" t="s">
        <v>150</v>
      </c>
      <c r="C66" s="102"/>
      <c r="D66" s="102"/>
      <c r="E66" s="27"/>
      <c r="F66" s="27"/>
      <c r="G66" s="102" t="s">
        <v>304</v>
      </c>
      <c r="H66" s="118" t="s">
        <v>298</v>
      </c>
      <c r="I66" s="27"/>
      <c r="J66" s="27"/>
      <c r="K66" s="27"/>
      <c r="L66" s="118" t="s">
        <v>298</v>
      </c>
      <c r="M66" s="27"/>
      <c r="N66" s="27"/>
      <c r="O66" s="118" t="s">
        <v>298</v>
      </c>
      <c r="P66" s="23">
        <v>1.036</v>
      </c>
      <c r="Q66" s="24">
        <v>0</v>
      </c>
      <c r="R66" s="24">
        <v>0</v>
      </c>
      <c r="S66" s="24">
        <v>0</v>
      </c>
      <c r="T66" s="24">
        <v>0</v>
      </c>
      <c r="U66" s="24">
        <v>0</v>
      </c>
      <c r="W66" s="38">
        <v>1.0469999999999999</v>
      </c>
      <c r="X66" s="38"/>
      <c r="Y66" s="38"/>
      <c r="Z66" s="38"/>
      <c r="AB66" s="171"/>
      <c r="AC66" s="172"/>
      <c r="AD66" s="171"/>
      <c r="AE66" s="172"/>
      <c r="AG66" s="111">
        <v>1.036</v>
      </c>
    </row>
    <row r="67" spans="1:33" ht="51">
      <c r="A67" s="11">
        <v>3</v>
      </c>
      <c r="B67" s="27" t="s">
        <v>152</v>
      </c>
      <c r="C67" s="102"/>
      <c r="D67" s="27"/>
      <c r="E67" s="102"/>
      <c r="F67" s="27"/>
      <c r="G67" s="102" t="s">
        <v>305</v>
      </c>
      <c r="H67" s="27"/>
      <c r="I67" s="118" t="s">
        <v>298</v>
      </c>
      <c r="J67" s="27"/>
      <c r="K67" s="27"/>
      <c r="L67" s="118" t="s">
        <v>298</v>
      </c>
      <c r="M67" s="27"/>
      <c r="N67" s="27"/>
      <c r="O67" s="118" t="s">
        <v>298</v>
      </c>
      <c r="P67" s="24">
        <v>0</v>
      </c>
      <c r="Q67" s="23">
        <v>1.194</v>
      </c>
      <c r="R67" s="24">
        <v>0</v>
      </c>
      <c r="S67" s="24">
        <v>0</v>
      </c>
      <c r="T67" s="24">
        <v>0</v>
      </c>
      <c r="U67" s="24">
        <v>0</v>
      </c>
      <c r="W67" s="38"/>
      <c r="X67" s="38">
        <v>1.0720000000000001</v>
      </c>
      <c r="Y67" s="38"/>
      <c r="Z67" s="38"/>
      <c r="AB67" s="171"/>
      <c r="AC67" s="172"/>
      <c r="AD67" s="171"/>
      <c r="AE67" s="172"/>
      <c r="AG67" s="111">
        <v>1.194</v>
      </c>
    </row>
    <row r="68" spans="1:33">
      <c r="A68" s="11">
        <v>4</v>
      </c>
      <c r="B68" s="27" t="s">
        <v>154</v>
      </c>
      <c r="C68" s="102"/>
      <c r="D68" s="27"/>
      <c r="E68" s="102"/>
      <c r="F68" s="27"/>
      <c r="G68" s="102" t="s">
        <v>306</v>
      </c>
      <c r="H68" s="27"/>
      <c r="I68" s="118" t="s">
        <v>298</v>
      </c>
      <c r="J68" s="27"/>
      <c r="K68" s="27"/>
      <c r="L68" s="118" t="s">
        <v>298</v>
      </c>
      <c r="M68" s="27"/>
      <c r="N68" s="27"/>
      <c r="O68" s="118" t="s">
        <v>298</v>
      </c>
      <c r="P68" s="24">
        <v>0</v>
      </c>
      <c r="Q68" s="23">
        <v>2.7469999999999999</v>
      </c>
      <c r="R68" s="24">
        <v>0</v>
      </c>
      <c r="S68" s="24">
        <v>0</v>
      </c>
      <c r="T68" s="24">
        <v>0</v>
      </c>
      <c r="U68" s="24">
        <v>0</v>
      </c>
      <c r="W68" s="38"/>
      <c r="X68" s="38">
        <v>2.0329999999999999</v>
      </c>
      <c r="Y68" s="38"/>
      <c r="Z68" s="38"/>
      <c r="AB68" s="171"/>
      <c r="AC68" s="172"/>
      <c r="AD68" s="171"/>
      <c r="AE68" s="172"/>
      <c r="AG68" s="111">
        <v>2.7469999999999999</v>
      </c>
    </row>
    <row r="69" spans="1:33" ht="25.5">
      <c r="A69" s="11">
        <v>5</v>
      </c>
      <c r="B69" s="27" t="s">
        <v>286</v>
      </c>
      <c r="C69" s="102"/>
      <c r="D69" s="27"/>
      <c r="E69" s="102"/>
      <c r="F69" s="27"/>
      <c r="G69" s="102" t="s">
        <v>315</v>
      </c>
      <c r="H69" s="27"/>
      <c r="I69" s="118"/>
      <c r="J69" s="27"/>
      <c r="K69" s="118" t="s">
        <v>298</v>
      </c>
      <c r="L69" s="118"/>
      <c r="M69" s="27"/>
      <c r="N69" s="27"/>
      <c r="O69" s="118" t="s">
        <v>298</v>
      </c>
      <c r="P69" s="24">
        <v>0</v>
      </c>
      <c r="Q69" s="24">
        <v>0</v>
      </c>
      <c r="R69" s="24">
        <v>0</v>
      </c>
      <c r="S69" s="23">
        <v>1.37</v>
      </c>
      <c r="T69" s="24">
        <v>0</v>
      </c>
      <c r="U69" s="24">
        <v>0</v>
      </c>
      <c r="W69" s="38"/>
      <c r="X69" s="38"/>
      <c r="Y69" s="38"/>
      <c r="Z69" s="38"/>
      <c r="AB69" s="131"/>
      <c r="AC69" s="132"/>
      <c r="AD69" s="131"/>
      <c r="AE69" s="132"/>
      <c r="AG69" s="111">
        <v>1.37</v>
      </c>
    </row>
    <row r="70" spans="1:33">
      <c r="A70" s="11">
        <v>6</v>
      </c>
      <c r="B70" s="27" t="s">
        <v>285</v>
      </c>
      <c r="C70" s="102"/>
      <c r="D70" s="27"/>
      <c r="E70" s="102"/>
      <c r="F70" s="27"/>
      <c r="G70" s="102" t="s">
        <v>316</v>
      </c>
      <c r="H70" s="27"/>
      <c r="I70" s="118"/>
      <c r="J70" s="27"/>
      <c r="K70" s="118" t="s">
        <v>298</v>
      </c>
      <c r="L70" s="118"/>
      <c r="M70" s="27"/>
      <c r="N70" s="27"/>
      <c r="O70" s="118" t="s">
        <v>298</v>
      </c>
      <c r="P70" s="24">
        <v>0</v>
      </c>
      <c r="Q70" s="24">
        <v>0</v>
      </c>
      <c r="R70" s="24">
        <v>0</v>
      </c>
      <c r="S70" s="23">
        <v>0.45</v>
      </c>
      <c r="T70" s="24">
        <v>0</v>
      </c>
      <c r="U70" s="24">
        <v>0</v>
      </c>
      <c r="W70" s="38"/>
      <c r="X70" s="38"/>
      <c r="Y70" s="38"/>
      <c r="Z70" s="38"/>
      <c r="AB70" s="131"/>
      <c r="AC70" s="132"/>
      <c r="AD70" s="131"/>
      <c r="AE70" s="132"/>
      <c r="AG70" s="111">
        <v>0.45</v>
      </c>
    </row>
    <row r="71" spans="1:33" ht="25.5">
      <c r="A71" s="11">
        <v>7</v>
      </c>
      <c r="B71" s="27" t="s">
        <v>156</v>
      </c>
      <c r="C71" s="102"/>
      <c r="D71" s="27"/>
      <c r="E71" s="102"/>
      <c r="F71" s="27"/>
      <c r="G71" s="102" t="s">
        <v>307</v>
      </c>
      <c r="H71" s="27"/>
      <c r="I71" s="118" t="s">
        <v>298</v>
      </c>
      <c r="J71" s="27"/>
      <c r="K71" s="27"/>
      <c r="L71" s="118" t="s">
        <v>298</v>
      </c>
      <c r="M71" s="27"/>
      <c r="N71" s="27"/>
      <c r="O71" s="118" t="s">
        <v>298</v>
      </c>
      <c r="P71" s="24">
        <v>0</v>
      </c>
      <c r="Q71" s="23">
        <v>1.5169999999999999</v>
      </c>
      <c r="R71" s="24">
        <v>0</v>
      </c>
      <c r="S71" s="24">
        <v>0</v>
      </c>
      <c r="T71" s="24">
        <v>0</v>
      </c>
      <c r="U71" s="24">
        <v>0</v>
      </c>
      <c r="W71" s="38"/>
      <c r="X71" s="38">
        <v>1.2709999999999999</v>
      </c>
      <c r="Y71" s="38"/>
      <c r="Z71" s="38"/>
      <c r="AB71" s="171"/>
      <c r="AC71" s="172"/>
      <c r="AD71" s="171"/>
      <c r="AE71" s="172"/>
      <c r="AG71" s="111">
        <v>1.5169999999999999</v>
      </c>
    </row>
    <row r="72" spans="1:33" ht="38.25">
      <c r="A72" s="11">
        <v>8</v>
      </c>
      <c r="B72" s="27" t="s">
        <v>158</v>
      </c>
      <c r="C72" s="27"/>
      <c r="D72" s="27"/>
      <c r="E72" s="27"/>
      <c r="F72" s="27"/>
      <c r="G72" s="102" t="s">
        <v>299</v>
      </c>
      <c r="H72" s="102"/>
      <c r="I72" s="102"/>
      <c r="J72" s="102"/>
      <c r="K72" s="102"/>
      <c r="L72" s="102"/>
      <c r="M72" s="118" t="s">
        <v>298</v>
      </c>
      <c r="N72" s="102"/>
      <c r="O72" s="118" t="s">
        <v>298</v>
      </c>
      <c r="P72" s="24">
        <v>0</v>
      </c>
      <c r="Q72" s="24">
        <v>0</v>
      </c>
      <c r="R72" s="24">
        <v>0</v>
      </c>
      <c r="S72" s="24">
        <v>0</v>
      </c>
      <c r="T72" s="23">
        <v>0.66700000000000004</v>
      </c>
      <c r="U72" s="24">
        <v>0</v>
      </c>
      <c r="W72" s="38"/>
      <c r="X72" s="38"/>
      <c r="Y72" s="38"/>
      <c r="Z72" s="38"/>
      <c r="AB72" s="171">
        <v>0.56499999999999995</v>
      </c>
      <c r="AC72" s="172"/>
      <c r="AD72" s="171"/>
      <c r="AE72" s="172"/>
      <c r="AG72" s="111">
        <v>0.66700000000000004</v>
      </c>
    </row>
    <row r="73" spans="1:33">
      <c r="A73" s="11">
        <v>9</v>
      </c>
      <c r="B73" s="22" t="s">
        <v>160</v>
      </c>
      <c r="C73" s="22"/>
      <c r="D73" s="22"/>
      <c r="E73" s="22"/>
      <c r="F73" s="22"/>
      <c r="G73" s="126">
        <v>1.4039999999999999</v>
      </c>
      <c r="H73" s="22"/>
      <c r="I73" s="22"/>
      <c r="J73" s="22"/>
      <c r="K73" s="22"/>
      <c r="L73" s="22"/>
      <c r="M73" s="22"/>
      <c r="N73" s="22"/>
      <c r="O73" s="22"/>
      <c r="P73" s="24">
        <v>0</v>
      </c>
      <c r="Q73" s="24">
        <v>0</v>
      </c>
      <c r="R73" s="24">
        <v>0</v>
      </c>
      <c r="S73" s="24">
        <v>0</v>
      </c>
      <c r="T73" s="24">
        <v>0</v>
      </c>
      <c r="U73" s="23">
        <v>1.712</v>
      </c>
      <c r="W73" s="38"/>
      <c r="X73" s="38"/>
      <c r="Y73" s="38"/>
      <c r="Z73" s="38"/>
      <c r="AB73" s="171"/>
      <c r="AC73" s="172"/>
      <c r="AD73" s="171">
        <v>1.4510000000000001</v>
      </c>
      <c r="AE73" s="172"/>
      <c r="AG73" s="111">
        <v>1.712</v>
      </c>
    </row>
    <row r="74" spans="1:33" ht="51">
      <c r="A74" s="11">
        <v>10</v>
      </c>
      <c r="B74" s="27" t="s">
        <v>162</v>
      </c>
      <c r="C74" s="27"/>
      <c r="D74" s="27"/>
      <c r="E74" s="27"/>
      <c r="F74" s="27"/>
      <c r="G74" s="102" t="s">
        <v>300</v>
      </c>
      <c r="H74" s="27"/>
      <c r="I74" s="27"/>
      <c r="J74" s="27"/>
      <c r="K74" s="27"/>
      <c r="L74" s="27"/>
      <c r="M74" s="27"/>
      <c r="N74" s="118" t="s">
        <v>298</v>
      </c>
      <c r="O74" s="118" t="s">
        <v>298</v>
      </c>
      <c r="P74" s="24">
        <v>0</v>
      </c>
      <c r="Q74" s="24">
        <v>0</v>
      </c>
      <c r="R74" s="24">
        <v>0</v>
      </c>
      <c r="S74" s="24">
        <v>0</v>
      </c>
      <c r="T74" s="24">
        <v>0</v>
      </c>
      <c r="U74" s="23">
        <v>8.0969999999999995</v>
      </c>
      <c r="W74" s="38"/>
      <c r="X74" s="38"/>
      <c r="Y74" s="38"/>
      <c r="Z74" s="38"/>
      <c r="AB74" s="171"/>
      <c r="AC74" s="172"/>
      <c r="AD74" s="171">
        <v>6.8620000000000001</v>
      </c>
      <c r="AE74" s="172"/>
      <c r="AG74" s="111">
        <v>8.0969999999999995</v>
      </c>
    </row>
    <row r="75" spans="1:33" ht="25.5">
      <c r="A75" s="11">
        <v>11</v>
      </c>
      <c r="B75" s="27" t="s">
        <v>164</v>
      </c>
      <c r="C75" s="102"/>
      <c r="D75" s="27"/>
      <c r="E75" s="102"/>
      <c r="F75" s="27"/>
      <c r="G75" s="102" t="s">
        <v>308</v>
      </c>
      <c r="H75" s="27"/>
      <c r="I75" s="118" t="s">
        <v>298</v>
      </c>
      <c r="J75" s="27"/>
      <c r="K75" s="27"/>
      <c r="L75" s="118" t="s">
        <v>298</v>
      </c>
      <c r="M75" s="27"/>
      <c r="N75" s="27"/>
      <c r="O75" s="118" t="s">
        <v>298</v>
      </c>
      <c r="P75" s="24">
        <v>0</v>
      </c>
      <c r="Q75" s="23">
        <v>0.93200000000000005</v>
      </c>
      <c r="R75" s="24">
        <v>0</v>
      </c>
      <c r="S75" s="24">
        <v>0</v>
      </c>
      <c r="T75" s="24">
        <v>0</v>
      </c>
      <c r="U75" s="24">
        <v>0</v>
      </c>
      <c r="W75" s="38"/>
      <c r="X75" s="38">
        <v>0.84299999999999997</v>
      </c>
      <c r="Y75" s="38"/>
      <c r="Z75" s="38"/>
      <c r="AB75" s="171"/>
      <c r="AC75" s="172"/>
      <c r="AD75" s="171"/>
      <c r="AE75" s="172"/>
      <c r="AG75" s="111">
        <v>0.93200000000000005</v>
      </c>
    </row>
    <row r="76" spans="1:33">
      <c r="A76" s="11">
        <v>12</v>
      </c>
      <c r="B76" s="27" t="s">
        <v>166</v>
      </c>
      <c r="C76" s="102"/>
      <c r="D76" s="27"/>
      <c r="E76" s="27"/>
      <c r="F76" s="102"/>
      <c r="G76" s="102" t="s">
        <v>309</v>
      </c>
      <c r="H76" s="27"/>
      <c r="I76" s="27"/>
      <c r="J76" s="118" t="s">
        <v>298</v>
      </c>
      <c r="K76" s="27"/>
      <c r="L76" s="118" t="s">
        <v>298</v>
      </c>
      <c r="M76" s="27"/>
      <c r="N76" s="27"/>
      <c r="O76" s="118" t="s">
        <v>298</v>
      </c>
      <c r="P76" s="24">
        <v>0</v>
      </c>
      <c r="Q76" s="24">
        <v>0</v>
      </c>
      <c r="R76" s="24">
        <v>0</v>
      </c>
      <c r="S76" s="23">
        <v>0.09</v>
      </c>
      <c r="T76" s="24">
        <v>0</v>
      </c>
      <c r="U76" s="24">
        <v>0</v>
      </c>
      <c r="W76" s="38"/>
      <c r="X76" s="38"/>
      <c r="Y76" s="38">
        <v>8.1000000000000003E-2</v>
      </c>
      <c r="Z76" s="38"/>
      <c r="AB76" s="171"/>
      <c r="AC76" s="172"/>
      <c r="AD76" s="171"/>
      <c r="AE76" s="172"/>
      <c r="AG76" s="111">
        <v>0.09</v>
      </c>
    </row>
    <row r="77" spans="1:33" ht="25.5">
      <c r="A77" s="11">
        <v>13</v>
      </c>
      <c r="B77" s="27" t="s">
        <v>283</v>
      </c>
      <c r="C77" s="102"/>
      <c r="D77" s="27"/>
      <c r="E77" s="27"/>
      <c r="F77" s="102"/>
      <c r="G77" s="102" t="s">
        <v>317</v>
      </c>
      <c r="H77" s="27"/>
      <c r="I77" s="27"/>
      <c r="J77" s="118"/>
      <c r="K77" s="27"/>
      <c r="L77" s="118" t="s">
        <v>298</v>
      </c>
      <c r="M77" s="118"/>
      <c r="N77" s="27"/>
      <c r="O77" s="118" t="s">
        <v>298</v>
      </c>
      <c r="P77" s="24">
        <v>0</v>
      </c>
      <c r="Q77" s="24">
        <v>0</v>
      </c>
      <c r="R77" s="24">
        <v>0</v>
      </c>
      <c r="S77" s="23">
        <v>0.97599999999999998</v>
      </c>
      <c r="T77" s="24">
        <v>0</v>
      </c>
      <c r="U77" s="24">
        <v>0</v>
      </c>
      <c r="W77" s="38"/>
      <c r="X77" s="38"/>
      <c r="Y77" s="38"/>
      <c r="Z77" s="38"/>
      <c r="AB77" s="131"/>
      <c r="AC77" s="132"/>
      <c r="AD77" s="131"/>
      <c r="AE77" s="132"/>
      <c r="AG77" s="111">
        <v>0.97599999999999998</v>
      </c>
    </row>
    <row r="78" spans="1:33" ht="25.5">
      <c r="A78" s="11">
        <v>14</v>
      </c>
      <c r="B78" s="27" t="s">
        <v>180</v>
      </c>
      <c r="C78" s="102"/>
      <c r="D78" s="27"/>
      <c r="E78" s="102"/>
      <c r="F78" s="27"/>
      <c r="G78" s="102" t="s">
        <v>322</v>
      </c>
      <c r="H78" s="27"/>
      <c r="I78" s="27"/>
      <c r="J78" s="27"/>
      <c r="K78" s="27"/>
      <c r="L78" s="27"/>
      <c r="M78" s="118" t="s">
        <v>298</v>
      </c>
      <c r="N78" s="27"/>
      <c r="O78" s="118" t="s">
        <v>298</v>
      </c>
      <c r="P78" s="24">
        <v>0</v>
      </c>
      <c r="Q78" s="24">
        <v>0</v>
      </c>
      <c r="R78" s="24">
        <v>0</v>
      </c>
      <c r="S78" s="24">
        <v>0</v>
      </c>
      <c r="T78" s="23">
        <v>6.3E-2</v>
      </c>
      <c r="U78" s="24">
        <v>0</v>
      </c>
      <c r="W78" s="38"/>
      <c r="X78" s="38">
        <v>0.06</v>
      </c>
      <c r="Y78" s="38"/>
      <c r="Z78" s="38"/>
      <c r="AB78" s="171"/>
      <c r="AC78" s="172"/>
      <c r="AD78" s="171"/>
      <c r="AE78" s="172"/>
      <c r="AG78" s="111">
        <v>6.3E-2</v>
      </c>
    </row>
    <row r="79" spans="1:33" ht="25.5">
      <c r="A79" s="11">
        <v>15</v>
      </c>
      <c r="B79" s="27" t="s">
        <v>328</v>
      </c>
      <c r="C79" s="102"/>
      <c r="D79" s="27"/>
      <c r="E79" s="102"/>
      <c r="F79" s="27"/>
      <c r="G79" s="102" t="s">
        <v>336</v>
      </c>
      <c r="H79" s="27"/>
      <c r="I79" s="27"/>
      <c r="J79" s="27"/>
      <c r="K79" s="27"/>
      <c r="L79" s="27"/>
      <c r="M79" s="118" t="s">
        <v>298</v>
      </c>
      <c r="N79" s="27"/>
      <c r="O79" s="118" t="s">
        <v>298</v>
      </c>
      <c r="P79" s="24">
        <v>0</v>
      </c>
      <c r="Q79" s="24">
        <v>0</v>
      </c>
      <c r="R79" s="24">
        <v>0</v>
      </c>
      <c r="S79" s="24">
        <v>0</v>
      </c>
      <c r="T79" s="23">
        <v>7.5999999999999998E-2</v>
      </c>
      <c r="U79" s="24">
        <v>0</v>
      </c>
      <c r="W79" s="38"/>
      <c r="X79" s="38"/>
      <c r="Y79" s="38"/>
      <c r="Z79" s="38"/>
      <c r="AB79" s="131"/>
      <c r="AC79" s="132"/>
      <c r="AD79" s="131"/>
      <c r="AE79" s="132"/>
      <c r="AG79" s="111">
        <v>7.5999999999999998E-2</v>
      </c>
    </row>
    <row r="80" spans="1:33" ht="25.5">
      <c r="A80" s="11">
        <v>16</v>
      </c>
      <c r="B80" s="27" t="s">
        <v>329</v>
      </c>
      <c r="C80" s="102"/>
      <c r="D80" s="27"/>
      <c r="E80" s="102"/>
      <c r="F80" s="27"/>
      <c r="G80" s="102" t="s">
        <v>337</v>
      </c>
      <c r="H80" s="27"/>
      <c r="I80" s="27"/>
      <c r="J80" s="27"/>
      <c r="K80" s="118"/>
      <c r="L80" s="118"/>
      <c r="M80" s="118" t="s">
        <v>298</v>
      </c>
      <c r="N80" s="27"/>
      <c r="O80" s="118" t="s">
        <v>298</v>
      </c>
      <c r="P80" s="24">
        <v>0</v>
      </c>
      <c r="Q80" s="24">
        <v>0</v>
      </c>
      <c r="R80" s="24">
        <v>0</v>
      </c>
      <c r="S80" s="24">
        <v>0</v>
      </c>
      <c r="T80" s="23">
        <v>0.247</v>
      </c>
      <c r="U80" s="24">
        <v>0</v>
      </c>
      <c r="W80" s="38"/>
      <c r="X80" s="38"/>
      <c r="Y80" s="38"/>
      <c r="Z80" s="38"/>
      <c r="AB80" s="131"/>
      <c r="AC80" s="132"/>
      <c r="AD80" s="131"/>
      <c r="AE80" s="132"/>
      <c r="AG80" s="111">
        <v>0.247</v>
      </c>
    </row>
    <row r="81" spans="1:33" ht="25.5">
      <c r="A81" s="11">
        <v>17</v>
      </c>
      <c r="B81" s="27" t="s">
        <v>170</v>
      </c>
      <c r="C81" s="102"/>
      <c r="D81" s="27"/>
      <c r="E81" s="27"/>
      <c r="F81" s="27"/>
      <c r="G81" s="102" t="s">
        <v>310</v>
      </c>
      <c r="H81" s="27"/>
      <c r="I81" s="27"/>
      <c r="J81" s="27"/>
      <c r="K81" s="118" t="s">
        <v>298</v>
      </c>
      <c r="L81" s="118" t="s">
        <v>298</v>
      </c>
      <c r="M81" s="27"/>
      <c r="N81" s="27"/>
      <c r="O81" s="118" t="s">
        <v>298</v>
      </c>
      <c r="P81" s="24">
        <v>0</v>
      </c>
      <c r="Q81" s="23">
        <v>0.182</v>
      </c>
      <c r="R81" s="24">
        <v>0</v>
      </c>
      <c r="S81" s="24">
        <v>0</v>
      </c>
      <c r="T81" s="24">
        <v>0</v>
      </c>
      <c r="U81" s="24">
        <v>0</v>
      </c>
      <c r="W81" s="38"/>
      <c r="X81" s="38"/>
      <c r="Y81" s="38"/>
      <c r="Z81" s="38">
        <v>0.124</v>
      </c>
      <c r="AB81" s="171"/>
      <c r="AC81" s="172"/>
      <c r="AD81" s="171"/>
      <c r="AE81" s="172"/>
      <c r="AG81" s="111">
        <v>0.182</v>
      </c>
    </row>
    <row r="82" spans="1:33" ht="38.25">
      <c r="A82" s="11">
        <v>18</v>
      </c>
      <c r="B82" s="27" t="s">
        <v>172</v>
      </c>
      <c r="C82" s="102"/>
      <c r="D82" s="27"/>
      <c r="E82" s="27"/>
      <c r="F82" s="102"/>
      <c r="G82" s="102" t="s">
        <v>312</v>
      </c>
      <c r="H82" s="27"/>
      <c r="I82" s="27"/>
      <c r="J82" s="118" t="s">
        <v>298</v>
      </c>
      <c r="K82" s="27"/>
      <c r="L82" s="118" t="s">
        <v>298</v>
      </c>
      <c r="M82" s="27"/>
      <c r="N82" s="27"/>
      <c r="O82" s="118" t="s">
        <v>298</v>
      </c>
      <c r="P82" s="24">
        <v>0</v>
      </c>
      <c r="Q82" s="23">
        <v>0.124</v>
      </c>
      <c r="R82" s="24">
        <v>0</v>
      </c>
      <c r="S82" s="24">
        <v>0</v>
      </c>
      <c r="T82" s="24">
        <v>0</v>
      </c>
      <c r="U82" s="24">
        <v>0</v>
      </c>
      <c r="W82" s="38"/>
      <c r="X82" s="38"/>
      <c r="Y82" s="38">
        <v>0.104</v>
      </c>
      <c r="Z82" s="38"/>
      <c r="AB82" s="171"/>
      <c r="AC82" s="172"/>
      <c r="AD82" s="171"/>
      <c r="AE82" s="172"/>
      <c r="AG82" s="111">
        <v>0.124</v>
      </c>
    </row>
    <row r="83" spans="1:33" ht="51">
      <c r="A83" s="11">
        <v>19</v>
      </c>
      <c r="B83" s="27" t="s">
        <v>264</v>
      </c>
      <c r="C83" s="102"/>
      <c r="D83" s="27"/>
      <c r="E83" s="102"/>
      <c r="F83" s="27"/>
      <c r="G83" s="102" t="s">
        <v>311</v>
      </c>
      <c r="H83" s="27"/>
      <c r="I83" s="118" t="s">
        <v>298</v>
      </c>
      <c r="J83" s="27"/>
      <c r="K83" s="27"/>
      <c r="L83" s="118" t="s">
        <v>298</v>
      </c>
      <c r="M83" s="27"/>
      <c r="N83" s="27"/>
      <c r="O83" s="118" t="s">
        <v>298</v>
      </c>
      <c r="P83" s="24">
        <v>0</v>
      </c>
      <c r="Q83" s="23">
        <v>0.25800000000000001</v>
      </c>
      <c r="R83" s="24">
        <v>0</v>
      </c>
      <c r="S83" s="24">
        <v>0</v>
      </c>
      <c r="T83" s="24">
        <v>0</v>
      </c>
      <c r="U83" s="24">
        <v>0</v>
      </c>
      <c r="W83" s="38"/>
      <c r="X83" s="38">
        <v>0.23100000000000001</v>
      </c>
      <c r="Y83" s="38"/>
      <c r="Z83" s="38"/>
      <c r="AB83" s="171"/>
      <c r="AC83" s="172"/>
      <c r="AD83" s="171"/>
      <c r="AE83" s="172"/>
      <c r="AG83" s="111">
        <v>0.25800000000000001</v>
      </c>
    </row>
    <row r="84" spans="1:33" ht="25.5">
      <c r="A84" s="11">
        <v>20</v>
      </c>
      <c r="B84" s="27" t="s">
        <v>176</v>
      </c>
      <c r="C84" s="102"/>
      <c r="D84" s="27"/>
      <c r="E84" s="102"/>
      <c r="F84" s="27"/>
      <c r="G84" s="102" t="s">
        <v>313</v>
      </c>
      <c r="H84" s="27"/>
      <c r="I84" s="118" t="s">
        <v>298</v>
      </c>
      <c r="J84" s="27"/>
      <c r="K84" s="27"/>
      <c r="L84" s="118" t="s">
        <v>298</v>
      </c>
      <c r="M84" s="27"/>
      <c r="N84" s="27"/>
      <c r="O84" s="118" t="s">
        <v>298</v>
      </c>
      <c r="P84" s="24">
        <v>0</v>
      </c>
      <c r="Q84" s="23">
        <v>0.49299999999999999</v>
      </c>
      <c r="R84" s="24">
        <v>0</v>
      </c>
      <c r="S84" s="24">
        <v>0</v>
      </c>
      <c r="T84" s="24">
        <v>0</v>
      </c>
      <c r="U84" s="24">
        <v>0</v>
      </c>
      <c r="W84" s="38"/>
      <c r="X84" s="38">
        <v>0.41899999999999998</v>
      </c>
      <c r="Y84" s="38"/>
      <c r="Z84" s="38"/>
      <c r="AB84" s="171"/>
      <c r="AC84" s="172"/>
      <c r="AD84" s="171"/>
      <c r="AE84" s="172"/>
      <c r="AG84" s="111">
        <v>0.49299999999999999</v>
      </c>
    </row>
    <row r="85" spans="1:33" ht="38.25">
      <c r="A85" s="11">
        <v>21</v>
      </c>
      <c r="B85" s="27" t="s">
        <v>325</v>
      </c>
      <c r="C85" s="102"/>
      <c r="D85" s="27"/>
      <c r="E85" s="102"/>
      <c r="F85" s="27"/>
      <c r="G85" s="102" t="s">
        <v>333</v>
      </c>
      <c r="H85" s="27"/>
      <c r="I85" s="118"/>
      <c r="J85" s="27"/>
      <c r="K85" s="27"/>
      <c r="L85" s="118" t="s">
        <v>298</v>
      </c>
      <c r="M85" s="27"/>
      <c r="N85" s="118"/>
      <c r="O85" s="118" t="s">
        <v>298</v>
      </c>
      <c r="P85" s="24">
        <v>0</v>
      </c>
      <c r="Q85" s="24">
        <v>0</v>
      </c>
      <c r="R85" s="24">
        <v>0</v>
      </c>
      <c r="S85" s="24">
        <v>0</v>
      </c>
      <c r="T85" s="23">
        <v>0.59499999999999997</v>
      </c>
      <c r="U85" s="24">
        <v>0</v>
      </c>
      <c r="W85" s="38"/>
      <c r="X85" s="38"/>
      <c r="Y85" s="38"/>
      <c r="Z85" s="38"/>
      <c r="AB85" s="131"/>
      <c r="AC85" s="132"/>
      <c r="AD85" s="131"/>
      <c r="AE85" s="132"/>
      <c r="AG85" s="111">
        <v>0.59499999999999997</v>
      </c>
    </row>
    <row r="86" spans="1:33" ht="25.5">
      <c r="A86" s="11">
        <v>22</v>
      </c>
      <c r="B86" s="27" t="s">
        <v>326</v>
      </c>
      <c r="C86" s="102"/>
      <c r="D86" s="27"/>
      <c r="E86" s="102"/>
      <c r="F86" s="27"/>
      <c r="G86" s="102" t="s">
        <v>334</v>
      </c>
      <c r="H86" s="27"/>
      <c r="I86" s="118"/>
      <c r="J86" s="27"/>
      <c r="K86" s="27"/>
      <c r="L86" s="118" t="s">
        <v>298</v>
      </c>
      <c r="M86" s="27"/>
      <c r="N86" s="118"/>
      <c r="O86" s="118" t="s">
        <v>298</v>
      </c>
      <c r="P86" s="24">
        <v>0</v>
      </c>
      <c r="Q86" s="24">
        <v>0</v>
      </c>
      <c r="R86" s="24">
        <v>0</v>
      </c>
      <c r="S86" s="24">
        <v>0</v>
      </c>
      <c r="T86" s="23">
        <v>0.216</v>
      </c>
      <c r="U86" s="24">
        <v>0</v>
      </c>
      <c r="W86" s="38"/>
      <c r="X86" s="38"/>
      <c r="Y86" s="38"/>
      <c r="Z86" s="38"/>
      <c r="AB86" s="131"/>
      <c r="AC86" s="132"/>
      <c r="AD86" s="131"/>
      <c r="AE86" s="132"/>
      <c r="AG86" s="111">
        <v>0.216</v>
      </c>
    </row>
    <row r="87" spans="1:33" ht="25.5">
      <c r="A87" s="11">
        <v>23</v>
      </c>
      <c r="B87" s="27" t="s">
        <v>327</v>
      </c>
      <c r="C87" s="102"/>
      <c r="D87" s="27"/>
      <c r="E87" s="102"/>
      <c r="F87" s="27"/>
      <c r="G87" s="102" t="s">
        <v>335</v>
      </c>
      <c r="H87" s="27"/>
      <c r="I87" s="118"/>
      <c r="J87" s="27"/>
      <c r="K87" s="27"/>
      <c r="L87" s="118" t="s">
        <v>298</v>
      </c>
      <c r="M87" s="27"/>
      <c r="N87" s="118"/>
      <c r="O87" s="118" t="s">
        <v>298</v>
      </c>
      <c r="P87" s="24">
        <v>0</v>
      </c>
      <c r="Q87" s="24">
        <v>0</v>
      </c>
      <c r="R87" s="24">
        <v>0</v>
      </c>
      <c r="S87" s="24">
        <v>0</v>
      </c>
      <c r="T87" s="23">
        <v>0.109</v>
      </c>
      <c r="U87" s="24">
        <v>0</v>
      </c>
      <c r="W87" s="38"/>
      <c r="X87" s="38"/>
      <c r="Y87" s="38"/>
      <c r="Z87" s="38"/>
      <c r="AB87" s="131"/>
      <c r="AC87" s="132"/>
      <c r="AD87" s="131"/>
      <c r="AE87" s="132"/>
      <c r="AG87" s="111">
        <v>0.109</v>
      </c>
    </row>
    <row r="88" spans="1:33" ht="25.5">
      <c r="A88" s="11">
        <v>24</v>
      </c>
      <c r="B88" s="27" t="s">
        <v>265</v>
      </c>
      <c r="C88" s="27"/>
      <c r="D88" s="27"/>
      <c r="E88" s="27"/>
      <c r="F88" s="27"/>
      <c r="G88" s="102" t="s">
        <v>301</v>
      </c>
      <c r="H88" s="102"/>
      <c r="I88" s="102"/>
      <c r="J88" s="102"/>
      <c r="K88" s="102"/>
      <c r="L88" s="102"/>
      <c r="M88" s="102"/>
      <c r="N88" s="118" t="s">
        <v>298</v>
      </c>
      <c r="O88" s="118" t="s">
        <v>298</v>
      </c>
      <c r="P88" s="24">
        <v>0</v>
      </c>
      <c r="Q88" s="24">
        <v>0</v>
      </c>
      <c r="R88" s="24">
        <v>0</v>
      </c>
      <c r="S88" s="24">
        <v>0</v>
      </c>
      <c r="T88" s="24">
        <v>0</v>
      </c>
      <c r="U88" s="23">
        <v>6.8000000000000005E-2</v>
      </c>
      <c r="W88" s="38"/>
      <c r="X88" s="38"/>
      <c r="Y88" s="38"/>
      <c r="Z88" s="38"/>
      <c r="AB88" s="171"/>
      <c r="AC88" s="172"/>
      <c r="AD88" s="171">
        <v>5.8000000000000003E-2</v>
      </c>
      <c r="AE88" s="172"/>
      <c r="AG88" s="111">
        <v>6.8000000000000005E-2</v>
      </c>
    </row>
    <row r="89" spans="1:33">
      <c r="A89" s="31"/>
      <c r="B89" s="103" t="s">
        <v>101</v>
      </c>
      <c r="C89" s="103"/>
      <c r="D89" s="103"/>
      <c r="E89" s="103"/>
      <c r="F89" s="103"/>
      <c r="G89" s="143">
        <v>1.4039999999999999</v>
      </c>
      <c r="H89" s="103"/>
      <c r="I89" s="103"/>
      <c r="J89" s="103"/>
      <c r="K89" s="103"/>
      <c r="L89" s="103"/>
      <c r="M89" s="103"/>
      <c r="N89" s="103"/>
      <c r="O89" s="103"/>
      <c r="P89" s="25">
        <v>1.036</v>
      </c>
      <c r="Q89" s="25">
        <v>7.5020000000000007</v>
      </c>
      <c r="R89" s="25">
        <v>0</v>
      </c>
      <c r="S89" s="25">
        <v>2.8860000000000001</v>
      </c>
      <c r="T89" s="25">
        <v>1.9729999999999999</v>
      </c>
      <c r="U89" s="25">
        <v>9.8769999999999989</v>
      </c>
      <c r="AB89" s="201">
        <v>0.56499999999999995</v>
      </c>
      <c r="AC89" s="202"/>
      <c r="AD89" s="201">
        <v>8.3710000000000004</v>
      </c>
      <c r="AE89" s="202"/>
      <c r="AG89" s="25">
        <v>23.273999999999994</v>
      </c>
    </row>
    <row r="90" spans="1:33">
      <c r="A90" s="11"/>
      <c r="B90" s="103" t="s">
        <v>266</v>
      </c>
      <c r="C90" s="103"/>
      <c r="D90" s="103"/>
      <c r="E90" s="103"/>
      <c r="F90" s="103"/>
      <c r="G90" s="143">
        <v>118.82199999999999</v>
      </c>
      <c r="H90" s="103"/>
      <c r="I90" s="103"/>
      <c r="J90" s="103"/>
      <c r="K90" s="103"/>
      <c r="L90" s="103"/>
      <c r="M90" s="103"/>
      <c r="N90" s="103"/>
      <c r="O90" s="103"/>
      <c r="P90" s="25">
        <v>1.6520000000000001</v>
      </c>
      <c r="Q90" s="25">
        <v>9.4090000000000007</v>
      </c>
      <c r="R90" s="25">
        <v>0</v>
      </c>
      <c r="S90" s="25">
        <v>33.146999999999998</v>
      </c>
      <c r="T90" s="25">
        <v>66.537400000000005</v>
      </c>
      <c r="U90" s="25">
        <v>62.173000000000002</v>
      </c>
      <c r="AB90" s="176">
        <v>16.524999999999999</v>
      </c>
      <c r="AC90" s="177"/>
      <c r="AD90" s="176">
        <v>52.713000000000008</v>
      </c>
      <c r="AE90" s="177"/>
      <c r="AG90" s="25">
        <v>172.91840000000002</v>
      </c>
    </row>
    <row r="91" spans="1:33">
      <c r="A91" s="105"/>
      <c r="B91" s="106"/>
      <c r="C91" s="106"/>
      <c r="D91" s="106"/>
      <c r="E91" s="106"/>
      <c r="F91" s="106"/>
      <c r="G91" s="106"/>
      <c r="H91" s="106"/>
      <c r="I91" s="106"/>
      <c r="J91" s="106"/>
      <c r="K91" s="106"/>
      <c r="L91" s="106"/>
      <c r="M91" s="106"/>
      <c r="N91" s="106"/>
      <c r="O91" s="106"/>
      <c r="P91" s="107"/>
      <c r="Q91" s="107"/>
      <c r="R91" s="107"/>
      <c r="S91" s="107"/>
      <c r="T91" s="107"/>
      <c r="U91" s="107"/>
      <c r="AG91" s="107"/>
    </row>
  </sheetData>
  <mergeCells count="125">
    <mergeCell ref="AB81:AC81"/>
    <mergeCell ref="AD81:AE81"/>
    <mergeCell ref="AB84:AC84"/>
    <mergeCell ref="AD84:AE84"/>
    <mergeCell ref="AB82:AC82"/>
    <mergeCell ref="AD82:AE82"/>
    <mergeCell ref="AB83:AC83"/>
    <mergeCell ref="AD83:AE83"/>
    <mergeCell ref="AG9:AG11"/>
    <mergeCell ref="A13:AG13"/>
    <mergeCell ref="A14:AG14"/>
    <mergeCell ref="A46:AG46"/>
    <mergeCell ref="H9:S9"/>
    <mergeCell ref="C10:F11"/>
    <mergeCell ref="H10:L10"/>
    <mergeCell ref="AB41:AC41"/>
    <mergeCell ref="AB36:AC36"/>
    <mergeCell ref="AD36:AE36"/>
    <mergeCell ref="AB48:AC48"/>
    <mergeCell ref="AD48:AE48"/>
    <mergeCell ref="AB44:AC44"/>
    <mergeCell ref="AD44:AE44"/>
    <mergeCell ref="AB56:AC56"/>
    <mergeCell ref="AD56:AE56"/>
    <mergeCell ref="AB51:AC51"/>
    <mergeCell ref="AD51:AE51"/>
    <mergeCell ref="AB89:AC89"/>
    <mergeCell ref="AD89:AE89"/>
    <mergeCell ref="AB88:AC88"/>
    <mergeCell ref="AD88:AE88"/>
    <mergeCell ref="AB72:AC72"/>
    <mergeCell ref="AD72:AE72"/>
    <mergeCell ref="AB73:AC73"/>
    <mergeCell ref="AD73:AE73"/>
    <mergeCell ref="AB78:AC78"/>
    <mergeCell ref="AD78:AE78"/>
    <mergeCell ref="AB76:AC76"/>
    <mergeCell ref="AD76:AE76"/>
    <mergeCell ref="AD39:AE39"/>
    <mergeCell ref="AB42:AC42"/>
    <mergeCell ref="AD42:AE42"/>
    <mergeCell ref="AD41:AE41"/>
    <mergeCell ref="AB40:AC40"/>
    <mergeCell ref="AD40:AE40"/>
    <mergeCell ref="AB39:AC39"/>
    <mergeCell ref="AD63:AE63"/>
    <mergeCell ref="AB34:AC34"/>
    <mergeCell ref="AD34:AE34"/>
    <mergeCell ref="AB37:AC37"/>
    <mergeCell ref="AD37:AE37"/>
    <mergeCell ref="AB38:AC38"/>
    <mergeCell ref="AD38:AE38"/>
    <mergeCell ref="AB35:AC35"/>
    <mergeCell ref="AD35:AE35"/>
    <mergeCell ref="AB29:AC29"/>
    <mergeCell ref="AD29:AE29"/>
    <mergeCell ref="AB30:AC30"/>
    <mergeCell ref="AD30:AE30"/>
    <mergeCell ref="AB32:AC32"/>
    <mergeCell ref="AD32:AE32"/>
    <mergeCell ref="AB33:AC33"/>
    <mergeCell ref="AD33:AE33"/>
    <mergeCell ref="AB28:AC28"/>
    <mergeCell ref="AD28:AE28"/>
    <mergeCell ref="AB25:AC25"/>
    <mergeCell ref="AD25:AE25"/>
    <mergeCell ref="AB26:AC26"/>
    <mergeCell ref="AD26:AE26"/>
    <mergeCell ref="AB27:AC27"/>
    <mergeCell ref="AD27:AE27"/>
    <mergeCell ref="AB17:AC17"/>
    <mergeCell ref="AD17:AE17"/>
    <mergeCell ref="AB24:AC24"/>
    <mergeCell ref="AD24:AE24"/>
    <mergeCell ref="AB19:AC19"/>
    <mergeCell ref="AD19:AE19"/>
    <mergeCell ref="AB20:AC20"/>
    <mergeCell ref="AD20:AE20"/>
    <mergeCell ref="T9:T11"/>
    <mergeCell ref="U9:U11"/>
    <mergeCell ref="H12:L12"/>
    <mergeCell ref="P10:S10"/>
    <mergeCell ref="AB18:AC18"/>
    <mergeCell ref="AD18:AE18"/>
    <mergeCell ref="AB15:AC15"/>
    <mergeCell ref="AD15:AE15"/>
    <mergeCell ref="AB16:AC16"/>
    <mergeCell ref="AD16:AE16"/>
    <mergeCell ref="P12:S12"/>
    <mergeCell ref="M10:M11"/>
    <mergeCell ref="N10:N11"/>
    <mergeCell ref="O10:O11"/>
    <mergeCell ref="A7:U7"/>
    <mergeCell ref="T8:U8"/>
    <mergeCell ref="A9:A12"/>
    <mergeCell ref="B9:B12"/>
    <mergeCell ref="C9:F9"/>
    <mergeCell ref="G9:G11"/>
    <mergeCell ref="AB90:AC90"/>
    <mergeCell ref="AD90:AE90"/>
    <mergeCell ref="AB45:AC45"/>
    <mergeCell ref="AD45:AE45"/>
    <mergeCell ref="A47:AG47"/>
    <mergeCell ref="AB57:AC57"/>
    <mergeCell ref="AD57:AE57"/>
    <mergeCell ref="A58:AG58"/>
    <mergeCell ref="A61:U61"/>
    <mergeCell ref="AB63:AC63"/>
    <mergeCell ref="AB62:AC62"/>
    <mergeCell ref="AD62:AE62"/>
    <mergeCell ref="A64:AG64"/>
    <mergeCell ref="AB65:AC65"/>
    <mergeCell ref="AD65:AE65"/>
    <mergeCell ref="AB66:AC66"/>
    <mergeCell ref="AD66:AE66"/>
    <mergeCell ref="AB74:AC74"/>
    <mergeCell ref="AD74:AE74"/>
    <mergeCell ref="AB75:AC75"/>
    <mergeCell ref="AD75:AE75"/>
    <mergeCell ref="AB67:AC67"/>
    <mergeCell ref="AD67:AE67"/>
    <mergeCell ref="AB68:AC68"/>
    <mergeCell ref="AD68:AE68"/>
    <mergeCell ref="AB71:AC71"/>
    <mergeCell ref="AD71:AE71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6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приложение 1</vt:lpstr>
      <vt:lpstr>приложение 2</vt:lpstr>
      <vt:lpstr>приложение 3</vt:lpstr>
      <vt:lpstr>'приложение 1'!Print_Area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2013-01-03T12:20:28Z</dcterms:modified>
</cp:coreProperties>
</file>