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35" windowWidth="15480" windowHeight="11640" activeTab="2"/>
  </bookViews>
  <sheets>
    <sheet name="КЭСК" sheetId="1" r:id="rId1"/>
    <sheet name="МЭФ" sheetId="5" r:id="rId2"/>
    <sheet name="ОЭС" sheetId="6" r:id="rId3"/>
  </sheets>
  <externalReferences>
    <externalReference r:id="rId4"/>
    <externalReference r:id="rId5"/>
  </externalReferences>
  <definedNames>
    <definedName name="_xlnm.Print_Area" localSheetId="0">КЭСК!$A$1:$DA$59</definedName>
    <definedName name="_xlnm.Print_Area" localSheetId="1">МЭФ!$A$1:$DA$59</definedName>
    <definedName name="_xlnm.Print_Area" localSheetId="2">ОЭС!$A$1:$DA$59</definedName>
  </definedNames>
  <calcPr calcId="144525"/>
</workbook>
</file>

<file path=xl/calcChain.xml><?xml version="1.0" encoding="utf-8"?>
<calcChain xmlns="http://schemas.openxmlformats.org/spreadsheetml/2006/main">
  <c r="CR45" i="1" l="1"/>
  <c r="CH45" i="1"/>
  <c r="BX45" i="1"/>
  <c r="BN45" i="1"/>
  <c r="BD45" i="1"/>
  <c r="AT45" i="1"/>
  <c r="AJ45" i="1"/>
  <c r="Z45" i="1"/>
  <c r="CC56" i="1"/>
  <c r="BD56" i="1"/>
  <c r="BO20" i="1"/>
  <c r="AB20" i="1"/>
  <c r="CJ13" i="1"/>
  <c r="BO13" i="1"/>
  <c r="AB13" i="1"/>
  <c r="CR45" i="5" l="1"/>
  <c r="CH45" i="5"/>
  <c r="BX45" i="5"/>
  <c r="BN45" i="5"/>
  <c r="BD45" i="5"/>
  <c r="AT45" i="5"/>
  <c r="AJ45" i="5"/>
  <c r="Z45" i="5"/>
  <c r="CC56" i="5"/>
  <c r="BD56" i="5"/>
  <c r="BO20" i="5"/>
  <c r="AB20" i="5"/>
  <c r="CJ13" i="5"/>
  <c r="BO13" i="5"/>
  <c r="AB13" i="5"/>
  <c r="G56" i="6" l="1"/>
  <c r="G45" i="6"/>
  <c r="G27" i="6"/>
  <c r="G20" i="6"/>
  <c r="G56" i="5"/>
  <c r="G45" i="5"/>
  <c r="G27" i="5"/>
  <c r="G20" i="5"/>
  <c r="G56" i="1"/>
  <c r="G45" i="1"/>
  <c r="G27" i="1"/>
  <c r="G20" i="1"/>
</calcChain>
</file>

<file path=xl/sharedStrings.xml><?xml version="1.0" encoding="utf-8"?>
<sst xmlns="http://schemas.openxmlformats.org/spreadsheetml/2006/main" count="195" uniqueCount="44">
  <si>
    <t>№ 
п/п</t>
  </si>
  <si>
    <t>1 полугодие</t>
  </si>
  <si>
    <t>руб./кВт·ч</t>
  </si>
  <si>
    <t>2 полугодие</t>
  </si>
  <si>
    <t>Сбытовая надбавка</t>
  </si>
  <si>
    <t>тарифная группа потребителей "население" и приравненные 
к нему категории потребителей</t>
  </si>
  <si>
    <t>Наименование гарантирующего поставщика 
в субъекте 
Российской Федерации</t>
  </si>
  <si>
    <t xml:space="preserve">Тарифная группа потребителей 
"сетевые организации, покупающие электрическую энергию 
для компенсации потерь электрической энергии" </t>
  </si>
  <si>
    <t>Тарифная группа "прочие потребители"</t>
  </si>
  <si>
    <r>
      <t>СН</t>
    </r>
    <r>
      <rPr>
        <vertAlign val="subscript"/>
        <sz val="11"/>
        <rFont val="Times New Roman"/>
        <family val="1"/>
        <charset val="204"/>
      </rPr>
      <t>до 150 кВт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</si>
  <si>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от 150 до 670 кВт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</si>
  <si>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от 670 кВт до 10 МВт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</si>
  <si>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СН</t>
    </r>
    <r>
      <rPr>
        <vertAlign val="subscript"/>
        <sz val="11"/>
        <rFont val="Times New Roman"/>
        <family val="1"/>
        <charset val="204"/>
      </rPr>
      <t>не менее 10 МВт</t>
    </r>
    <r>
      <rPr>
        <sz val="11"/>
        <rFont val="Times New Roman"/>
        <family val="1"/>
        <charset val="204"/>
      </rPr>
      <t xml:space="preserve"> = ДП х К</t>
    </r>
    <r>
      <rPr>
        <vertAlign val="superscript"/>
        <sz val="11"/>
        <rFont val="Times New Roman"/>
        <family val="1"/>
        <charset val="204"/>
      </rPr>
      <t>рег</t>
    </r>
    <r>
      <rPr>
        <sz val="11"/>
        <rFont val="Times New Roman"/>
        <family val="1"/>
        <charset val="204"/>
      </rPr>
      <t xml:space="preserve"> х Ц</t>
    </r>
    <r>
      <rPr>
        <vertAlign val="superscript"/>
        <sz val="11"/>
        <rFont val="Times New Roman"/>
        <family val="1"/>
        <charset val="204"/>
      </rPr>
      <t>э(м)</t>
    </r>
  </si>
  <si>
    <r>
      <t>_____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j-ый вид цены на электрическую энергию и (или) мощность k-го ГП, руб./кВт·ч или руб./кВт, указанный в п. 16 Методических указаний по расчету сбытовых надбавок гарантирующих поставщиков и размера доходности продаж гарантирующих поставщиков, утвержденных приказом ФСТ России от 30.10.2012 № 703-э (зарегистрировано в Минюсте России 29.11.2012, регистрационный № 25975);</t>
    </r>
  </si>
  <si>
    <r>
      <t>ДП</t>
    </r>
    <r>
      <rPr>
        <vertAlign val="subscript"/>
        <sz val="10"/>
        <rFont val="Times New Roman"/>
        <family val="1"/>
        <charset val="204"/>
      </rPr>
      <t>i.k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 xml:space="preserve">доходность продаж, определяемая в соответствии с Методическими указаниями по расчету сбытовых надбавок гарантирующих поставщиков и размера доходности продаж гарантирующих поставщиков, утвержденными приказом ФСТ России от 30.10.2012 № 703-э (зарегистрировано в Минюсте России 29.11.2012, регистрационный № 25975), и указанная в отношении i-ых подгрупп группы "прочие потребители" k-го ГП в таблице: </t>
    </r>
  </si>
  <si>
    <r>
      <t>Доходность продаж для группы "прочие потребители", (ДП)</t>
    </r>
    <r>
      <rPr>
        <b/>
        <vertAlign val="superscript"/>
        <sz val="11"/>
        <rFont val="Times New Roman"/>
        <family val="1"/>
        <charset val="204"/>
      </rPr>
      <t>1</t>
    </r>
  </si>
  <si>
    <t>подгруппы потребителей с максимальной мощностью энергопринимающих устройств</t>
  </si>
  <si>
    <t>проценты</t>
  </si>
  <si>
    <t>1 полу-годие</t>
  </si>
  <si>
    <t>2 полу-годие</t>
  </si>
  <si>
    <t>менее 150 кВт</t>
  </si>
  <si>
    <t>от 670 кВт до 
10 МВт</t>
  </si>
  <si>
    <t>не менее 10 МВт</t>
  </si>
  <si>
    <t>Наименование организации
в субъекте 
Российской Федерации</t>
  </si>
  <si>
    <r>
      <t>_____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 xml:space="preserve">коэффициент параметров деятельности ГП, определяемый в соответствии с Методическими указаниями по расчету сбытовых надбавок гарантирующих поставщиков и размера доходности продаж гарантирующих поставщиков, утвержденными приказом ФСТ России от 30.10.2012 № 703-э (зарегистрировано в Минюсте России 29.11.2012, регистрационный № 25975), и указанный в отношении группы "прочие потребители" k-го ГП в таблице: </t>
    </r>
  </si>
  <si>
    <t xml:space="preserve">Наименование организации
в субъекте Российской Федерации </t>
  </si>
  <si>
    <r>
      <t>Коэффициент параметров деятельности гарантирующего поставщика, (К</t>
    </r>
    <r>
      <rPr>
        <b/>
        <vertAlign val="superscript"/>
        <sz val="11"/>
        <rFont val="Times New Roman"/>
        <family val="1"/>
        <charset val="204"/>
      </rPr>
      <t>рег</t>
    </r>
    <r>
      <rPr>
        <b/>
        <sz val="11"/>
        <rFont val="Times New Roman"/>
        <family val="1"/>
        <charset val="204"/>
      </rPr>
      <t>)</t>
    </r>
    <r>
      <rPr>
        <b/>
        <vertAlign val="superscript"/>
        <sz val="11"/>
        <rFont val="Times New Roman"/>
        <family val="1"/>
        <charset val="204"/>
      </rPr>
      <t>1</t>
    </r>
  </si>
  <si>
    <r>
      <t>___</t>
    </r>
    <r>
      <rPr>
        <sz val="10"/>
        <rFont val="Times New Roman"/>
        <family val="1"/>
        <charset val="204"/>
      </rPr>
      <t xml:space="preserve">Примечание. В примечании указываются необходимые сведения по применению настоящего приложения. </t>
    </r>
  </si>
  <si>
    <t xml:space="preserve">В виде формулы на розничном рынке на территориях, объединенных   в ценовые зоны оптового рынка </t>
  </si>
  <si>
    <t>от 150 до 670 кВт</t>
  </si>
  <si>
    <r>
      <t>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Данные значения указываются в формуле.</t>
    </r>
  </si>
  <si>
    <t>ОАО "Кузбассэнергосбыт"</t>
  </si>
  <si>
    <t>Э</t>
  </si>
  <si>
    <t>Сбытовая надбавка гарантирующего поставщика электрической энергии ОАО "Оборонэнергосбыт", поставляющего электрическую энергию (мощность) на розничном рынке на территориях, объединенных в ценовые и неценовые зоны оптового рынка (тарифы указываются без НДС)</t>
  </si>
  <si>
    <t>Сбытовая надбавка гарантирующего поставщика электрической энергии ООО "Металлэнергофинанс", поставляющего электрическую энергию (мощность) на розничном рынке на территориях, объединенных в ценовые и неценовые зоны оптового рынка (тарифы указываются без НДС)</t>
  </si>
  <si>
    <t>Сбытовая надбавка гарантирующего поставщика электрической энергии ОАО "Кузбассэнергосбыт", поставляющего электрическую энергию (мощность) на розничном рынке на территориях, объединенных в ценовые и неценовые зоны оптового рынка (тарифы указываются без НДС)</t>
  </si>
  <si>
    <t>с 01.07.2013</t>
  </si>
  <si>
    <t>с 01.10.2013</t>
  </si>
  <si>
    <t>ООО "Металлэнергофинанс"</t>
  </si>
  <si>
    <t>ОАО "Оборонэнергосбыт"</t>
  </si>
  <si>
    <t>-</t>
  </si>
  <si>
    <t>Приложение №1
к постановлению региональной энергетической
комиссии Кемеровской области
от " 01 " июля 2013 года № 132</t>
  </si>
  <si>
    <t>Приложение №2
к постановлению региональной энергетической
комиссии Кемеровской области
от " 01 " июля 2013 года № 132</t>
  </si>
  <si>
    <t>Приложение №3
к постановлению региональной энергетической
комиссии Кемеровской области
от " 01 " июля 2013 года №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</si>
</sst>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/>
    </xf>
    <xf numFmtId="0" fontId="1" fillId="0" borderId="0" xfId="0" applyFont="1" applyFill="1" applyAlignment="1">
      <alignment horizontal="justify" vertical="top" wrapText="1"/>
    </xf>
    <xf numFmtId="165" fontId="4" fillId="0" borderId="2" xfId="0" applyNumberFormat="1" applyFont="1" applyBorder="1" applyAlignment="1">
      <alignment horizontal="center" vertical="top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76200</xdr:rowOff>
        </xdr:from>
        <xdr:to>
          <xdr:col>5</xdr:col>
          <xdr:colOff>28575</xdr:colOff>
          <xdr:row>32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</xdr:row>
          <xdr:rowOff>0</xdr:rowOff>
        </xdr:from>
        <xdr:to>
          <xdr:col>5</xdr:col>
          <xdr:colOff>19050</xdr:colOff>
          <xdr:row>47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76200</xdr:rowOff>
        </xdr:from>
        <xdr:to>
          <xdr:col>5</xdr:col>
          <xdr:colOff>28575</xdr:colOff>
          <xdr:row>32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</xdr:row>
          <xdr:rowOff>0</xdr:rowOff>
        </xdr:from>
        <xdr:to>
          <xdr:col>5</xdr:col>
          <xdr:colOff>19050</xdr:colOff>
          <xdr:row>47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76200</xdr:rowOff>
        </xdr:from>
        <xdr:to>
          <xdr:col>5</xdr:col>
          <xdr:colOff>28575</xdr:colOff>
          <xdr:row>32</xdr:row>
          <xdr:rowOff>9525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</xdr:row>
          <xdr:rowOff>0</xdr:rowOff>
        </xdr:from>
        <xdr:to>
          <xdr:col>5</xdr:col>
          <xdr:colOff>19050</xdr:colOff>
          <xdr:row>47</xdr:row>
          <xdr:rowOff>28575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105;&#1090;%202013%20&#1050;&#1069;&#1057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!&#1055;&#1056;&#1045;&#1044;&#1055;&#1056;&#1048;&#1071;&#1058;&#1048;&#1071;/&#1052;&#1069;&#1060;/2013/!&#1059;&#1090;&#1074;&#1077;&#1088;&#1078;&#1076;&#1077;&#1085;&#1086;/&#1056;&#1072;&#1089;&#1095;&#1105;&#1090;%202013%20&#1052;&#1069;&#1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К-ты"/>
      <sheetName val="Объемы"/>
      <sheetName val="Ктер"/>
      <sheetName val="1. БДП"/>
      <sheetName val="2. Кпотр"/>
      <sheetName val="3. Кнас"/>
      <sheetName val="2011 "/>
      <sheetName val="2.1. НВВ"/>
      <sheetName val="2.2. ФОТ"/>
      <sheetName val="2.3. Амортизация"/>
      <sheetName val="2.4. Расходы"/>
      <sheetName val="2.5. Внереализ"/>
      <sheetName val="2.6. ИсточКапВлож"/>
      <sheetName val="2.7. ФинасКапВлож"/>
      <sheetName val="2.8. Прибыль"/>
      <sheetName val="3.1. НадбНас"/>
      <sheetName val="3.2. ФОТнас"/>
      <sheetName val="3.3. РасходыНас"/>
      <sheetName val="3.4. ВнереализНас"/>
      <sheetName val="3.5. ПрибыльНас"/>
      <sheetName val="3.6. КДперв"/>
      <sheetName val="3.6. КД"/>
      <sheetName val="3.7. ДП 150"/>
      <sheetName val="3.9. ДП 670"/>
      <sheetName val="3.11. ДП 10"/>
      <sheetName val="3.13. ДП &gt;10"/>
      <sheetName val="3.15. СН сети"/>
      <sheetName val="Материалы"/>
      <sheetName val="Прочие услуги"/>
      <sheetName val="СВОД"/>
      <sheetName val="к ф 22 отклон нас 2012г"/>
      <sheetName val="к ф 22 1 ПГ 2013"/>
      <sheetName val="к ф 22 2 ПГ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2">
          <cell r="G32">
            <v>0.7</v>
          </cell>
        </row>
        <row r="33">
          <cell r="G33">
            <v>1.23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">
          <cell r="D3">
            <v>9.6699999999999994E-2</v>
          </cell>
          <cell r="E3">
            <v>0.19339999999999999</v>
          </cell>
        </row>
        <row r="4">
          <cell r="D4">
            <v>9.5600000000000004E-2</v>
          </cell>
          <cell r="E4">
            <v>0.13220000000000001</v>
          </cell>
        </row>
        <row r="6">
          <cell r="D6">
            <v>0.14988400000000002</v>
          </cell>
          <cell r="E6">
            <v>0.26336760000000004</v>
          </cell>
        </row>
        <row r="7">
          <cell r="D7">
            <v>0.14246400000000001</v>
          </cell>
          <cell r="E7">
            <v>0.25032959999999999</v>
          </cell>
        </row>
        <row r="8">
          <cell r="D8">
            <v>9.1265999999999986E-2</v>
          </cell>
          <cell r="E8">
            <v>0.16036739999999999</v>
          </cell>
        </row>
        <row r="9">
          <cell r="D9">
            <v>4.9714000000000008E-2</v>
          </cell>
          <cell r="E9">
            <v>8.7354600000000018E-2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К-ты"/>
      <sheetName val="Объемы"/>
      <sheetName val="Ктер"/>
      <sheetName val="1. БДП"/>
      <sheetName val="2. Кпотр"/>
      <sheetName val="3. Кнас"/>
      <sheetName val="2011 "/>
      <sheetName val="2.1. НВВ"/>
      <sheetName val="2.2. ФОТ"/>
      <sheetName val="2.3. Амортизация"/>
      <sheetName val="2.4. Расходы"/>
      <sheetName val="2.5. Внереализ"/>
      <sheetName val="2.6. ИсточКапВлож"/>
      <sheetName val="2.7. ФинасКапВлож"/>
      <sheetName val="2.8. Прибыль"/>
      <sheetName val="3.1. НадбНас"/>
      <sheetName val="3.2. ФОТнас"/>
      <sheetName val="3.3. РасходыНас"/>
      <sheetName val="3.4. ВнереализНас"/>
      <sheetName val="3.5. ПрибыльНас"/>
      <sheetName val="3.6. КДперв"/>
      <sheetName val="3.6. КД"/>
      <sheetName val="3.7. ДП 150"/>
      <sheetName val="3.9. ДП 670"/>
      <sheetName val="3.11. ДП 10"/>
      <sheetName val="3.13. ДП &gt;10"/>
      <sheetName val="3.15. СН сети"/>
      <sheetName val="Материалы"/>
      <sheetName val="ГСМ"/>
      <sheetName val="Прочие услуги"/>
      <sheetName val="Тариф населения"/>
      <sheetName val="формула 22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2">
          <cell r="G32">
            <v>0.37</v>
          </cell>
        </row>
        <row r="33">
          <cell r="G33">
            <v>0.96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D3">
            <v>3.7960000693149552E-2</v>
          </cell>
          <cell r="E3">
            <v>7.5899999999999995E-2</v>
          </cell>
        </row>
        <row r="4">
          <cell r="D4">
            <v>3.7960000693149552E-2</v>
          </cell>
          <cell r="E4">
            <v>0.27431</v>
          </cell>
        </row>
        <row r="6">
          <cell r="D6">
            <v>7.9224400000000014E-2</v>
          </cell>
          <cell r="E6">
            <v>0.20555520000000002</v>
          </cell>
        </row>
        <row r="7">
          <cell r="D7">
            <v>7.4592000000000006E-2</v>
          </cell>
          <cell r="E7">
            <v>0.19353599999999999</v>
          </cell>
        </row>
        <row r="8">
          <cell r="D8">
            <v>4.7330400000000002E-2</v>
          </cell>
          <cell r="E8">
            <v>0.1228032</v>
          </cell>
        </row>
        <row r="9">
          <cell r="D9">
            <v>2.5533699999999999E-2</v>
          </cell>
          <cell r="E9">
            <v>6.6249600000000006E-2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9"/>
  <sheetViews>
    <sheetView showGridLines="0" view="pageBreakPreview" topLeftCell="A43" zoomScaleNormal="100" workbookViewId="0">
      <selection activeCell="DQ4" sqref="DQ4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/>
    <col min="27" max="27" width="9.5703125" style="5" customWidth="1"/>
    <col min="28" max="16384" width="0.85546875" style="5"/>
  </cols>
  <sheetData>
    <row r="1" spans="1:105" s="1" customFormat="1" ht="73.5" customHeight="1" x14ac:dyDescent="0.3">
      <c r="A1" s="58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</row>
    <row r="2" spans="1:105" s="2" customFormat="1" ht="16.5" x14ac:dyDescent="0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</row>
    <row r="3" spans="1:105" s="2" customFormat="1" ht="16.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05" s="2" customFormat="1" ht="16.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2" customFormat="1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</row>
    <row r="6" spans="1:105" s="1" customFormat="1" ht="12.75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</row>
    <row r="7" spans="1:105" s="6" customFormat="1" ht="15.75" customHeight="1" x14ac:dyDescent="0.2">
      <c r="A7" s="23" t="s">
        <v>0</v>
      </c>
      <c r="B7" s="24"/>
      <c r="C7" s="24"/>
      <c r="D7" s="24"/>
      <c r="E7" s="24"/>
      <c r="F7" s="25"/>
      <c r="G7" s="23" t="s">
        <v>6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16" t="s">
        <v>4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8"/>
    </row>
    <row r="8" spans="1:105" s="6" customFormat="1" ht="32.25" customHeight="1" x14ac:dyDescent="0.2">
      <c r="A8" s="26"/>
      <c r="B8" s="27"/>
      <c r="C8" s="27"/>
      <c r="D8" s="27"/>
      <c r="E8" s="27"/>
      <c r="F8" s="28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  <c r="AB8" s="16" t="s">
        <v>5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6" customFormat="1" ht="15.75" customHeight="1" x14ac:dyDescent="0.2">
      <c r="A9" s="26"/>
      <c r="B9" s="27"/>
      <c r="C9" s="27"/>
      <c r="D9" s="27"/>
      <c r="E9" s="27"/>
      <c r="F9" s="28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  <c r="AB9" s="13" t="s">
        <v>2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5"/>
    </row>
    <row r="10" spans="1:105" s="6" customFormat="1" ht="24" customHeight="1" x14ac:dyDescent="0.2">
      <c r="A10" s="26"/>
      <c r="B10" s="27"/>
      <c r="C10" s="27"/>
      <c r="D10" s="27"/>
      <c r="E10" s="27"/>
      <c r="F10" s="28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  <c r="AB10" s="67" t="s">
        <v>1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9"/>
      <c r="BO10" s="10" t="s">
        <v>3</v>
      </c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2"/>
    </row>
    <row r="11" spans="1:105" s="6" customFormat="1" ht="24" customHeight="1" x14ac:dyDescent="0.2">
      <c r="A11" s="29"/>
      <c r="B11" s="30"/>
      <c r="C11" s="30"/>
      <c r="D11" s="30"/>
      <c r="E11" s="30"/>
      <c r="F11" s="31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70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2"/>
      <c r="BO11" s="73" t="s">
        <v>36</v>
      </c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 t="s">
        <v>37</v>
      </c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</row>
    <row r="12" spans="1:105" s="3" customFormat="1" ht="14.25" x14ac:dyDescent="0.2">
      <c r="A12" s="20">
        <v>1</v>
      </c>
      <c r="B12" s="20"/>
      <c r="C12" s="20"/>
      <c r="D12" s="20"/>
      <c r="E12" s="20"/>
      <c r="F12" s="20"/>
      <c r="G12" s="22">
        <v>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0">
        <v>3</v>
      </c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>
        <v>4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>
        <v>5</v>
      </c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4" customFormat="1" ht="17.25" customHeight="1" x14ac:dyDescent="0.2">
      <c r="A13" s="20">
        <v>1</v>
      </c>
      <c r="B13" s="20"/>
      <c r="C13" s="20"/>
      <c r="D13" s="20"/>
      <c r="E13" s="20"/>
      <c r="F13" s="20"/>
      <c r="G13" s="21" t="s">
        <v>31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9">
        <f>[1]СВОД!$D$3</f>
        <v>9.6699999999999994E-2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>
        <f>AB13</f>
        <v>9.6699999999999994E-2</v>
      </c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>
        <f>[1]СВОД!$E$3</f>
        <v>0.19339999999999999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</row>
    <row r="15" spans="1:105" s="6" customFormat="1" ht="15.75" customHeight="1" x14ac:dyDescent="0.2">
      <c r="A15" s="23" t="s">
        <v>0</v>
      </c>
      <c r="B15" s="24"/>
      <c r="C15" s="24"/>
      <c r="D15" s="24"/>
      <c r="E15" s="24"/>
      <c r="F15" s="25"/>
      <c r="G15" s="23" t="s">
        <v>6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16" t="s">
        <v>4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6" customFormat="1" ht="45" customHeight="1" x14ac:dyDescent="0.2">
      <c r="A16" s="26"/>
      <c r="B16" s="27"/>
      <c r="C16" s="27"/>
      <c r="D16" s="27"/>
      <c r="E16" s="27"/>
      <c r="F16" s="28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6" t="s">
        <v>7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6" customFormat="1" ht="15.75" customHeigh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13" t="s">
        <v>2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5"/>
    </row>
    <row r="18" spans="1:105" s="6" customFormat="1" x14ac:dyDescent="0.2">
      <c r="A18" s="29"/>
      <c r="B18" s="30"/>
      <c r="C18" s="30"/>
      <c r="D18" s="30"/>
      <c r="E18" s="30"/>
      <c r="F18" s="31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10" t="s">
        <v>1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  <c r="BO18" s="10" t="s">
        <v>3</v>
      </c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2"/>
    </row>
    <row r="19" spans="1:105" s="3" customFormat="1" ht="14.25" x14ac:dyDescent="0.2">
      <c r="A19" s="20">
        <v>1</v>
      </c>
      <c r="B19" s="20"/>
      <c r="C19" s="20"/>
      <c r="D19" s="20"/>
      <c r="E19" s="20"/>
      <c r="F19" s="20"/>
      <c r="G19" s="22">
        <v>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0">
        <v>3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>
        <v>4</v>
      </c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</row>
    <row r="20" spans="1:105" s="4" customFormat="1" x14ac:dyDescent="0.2">
      <c r="A20" s="20">
        <v>1</v>
      </c>
      <c r="B20" s="20"/>
      <c r="C20" s="20"/>
      <c r="D20" s="20"/>
      <c r="E20" s="20"/>
      <c r="F20" s="20"/>
      <c r="G20" s="21" t="str">
        <f>G13</f>
        <v>ОАО "Кузбассэнергосбыт"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9">
        <f>[1]СВОД!$D$4</f>
        <v>9.5600000000000004E-2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>
        <f>[1]СВОД!$E$4</f>
        <v>0.13220000000000001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</row>
    <row r="21" spans="1:10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</row>
    <row r="22" spans="1:105" s="6" customFormat="1" ht="15.75" customHeight="1" x14ac:dyDescent="0.2">
      <c r="A22" s="23" t="s">
        <v>0</v>
      </c>
      <c r="B22" s="24"/>
      <c r="C22" s="24"/>
      <c r="D22" s="24"/>
      <c r="E22" s="24"/>
      <c r="F22" s="25"/>
      <c r="G22" s="23" t="s">
        <v>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16" t="s">
        <v>4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8"/>
    </row>
    <row r="23" spans="1:105" s="6" customFormat="1" ht="18" customHeight="1" x14ac:dyDescent="0.2">
      <c r="A23" s="26"/>
      <c r="B23" s="27"/>
      <c r="C23" s="27"/>
      <c r="D23" s="27"/>
      <c r="E23" s="27"/>
      <c r="F23" s="28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/>
      <c r="AB23" s="16" t="s">
        <v>8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8"/>
    </row>
    <row r="24" spans="1:105" s="6" customFormat="1" ht="31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16" t="s">
        <v>28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8"/>
    </row>
    <row r="25" spans="1:105" s="6" customFormat="1" ht="22.5" customHeight="1" x14ac:dyDescent="0.2">
      <c r="A25" s="29"/>
      <c r="B25" s="30"/>
      <c r="C25" s="30"/>
      <c r="D25" s="30"/>
      <c r="E25" s="30"/>
      <c r="F25" s="31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10" t="s">
        <v>1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2"/>
      <c r="BO25" s="10" t="s">
        <v>3</v>
      </c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2"/>
    </row>
    <row r="26" spans="1:105" s="3" customFormat="1" ht="14.25" x14ac:dyDescent="0.2">
      <c r="A26" s="20">
        <v>1</v>
      </c>
      <c r="B26" s="20"/>
      <c r="C26" s="20"/>
      <c r="D26" s="20"/>
      <c r="E26" s="20"/>
      <c r="F26" s="20"/>
      <c r="G26" s="22">
        <v>2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64">
        <v>3</v>
      </c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>
        <v>4</v>
      </c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</row>
    <row r="27" spans="1:105" s="4" customFormat="1" ht="17.25" customHeight="1" x14ac:dyDescent="0.3">
      <c r="A27" s="40">
        <v>1</v>
      </c>
      <c r="B27" s="41"/>
      <c r="C27" s="41"/>
      <c r="D27" s="41"/>
      <c r="E27" s="41"/>
      <c r="F27" s="42"/>
      <c r="G27" s="49" t="str">
        <f>G13</f>
        <v>ОАО "Кузбассэнергосбыт"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7"/>
      <c r="AC27" s="38" t="s">
        <v>9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9"/>
      <c r="BO27" s="7"/>
      <c r="BP27" s="38" t="s">
        <v>9</v>
      </c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9"/>
    </row>
    <row r="28" spans="1:105" s="4" customFormat="1" ht="17.25" customHeight="1" x14ac:dyDescent="0.3">
      <c r="A28" s="43"/>
      <c r="B28" s="44"/>
      <c r="C28" s="44"/>
      <c r="D28" s="44"/>
      <c r="E28" s="44"/>
      <c r="F28" s="45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7"/>
      <c r="AC28" s="38" t="s">
        <v>10</v>
      </c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9"/>
      <c r="BO28" s="7"/>
      <c r="BP28" s="38" t="s">
        <v>10</v>
      </c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9"/>
    </row>
    <row r="29" spans="1:105" s="4" customFormat="1" ht="17.25" customHeight="1" x14ac:dyDescent="0.3">
      <c r="A29" s="43"/>
      <c r="B29" s="44"/>
      <c r="C29" s="44"/>
      <c r="D29" s="44"/>
      <c r="E29" s="44"/>
      <c r="F29" s="45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7"/>
      <c r="AC29" s="38" t="s">
        <v>11</v>
      </c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9"/>
      <c r="BO29" s="7"/>
      <c r="BP29" s="38" t="s">
        <v>11</v>
      </c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9"/>
    </row>
    <row r="30" spans="1:105" s="4" customFormat="1" ht="17.25" customHeight="1" x14ac:dyDescent="0.3">
      <c r="A30" s="46"/>
      <c r="B30" s="47"/>
      <c r="C30" s="47"/>
      <c r="D30" s="47"/>
      <c r="E30" s="47"/>
      <c r="F30" s="48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7"/>
      <c r="AC30" s="38" t="s">
        <v>12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9"/>
      <c r="BO30" s="7"/>
      <c r="BP30" s="38" t="s">
        <v>12</v>
      </c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9"/>
    </row>
    <row r="31" spans="1:105" s="8" customFormat="1" ht="12.75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</row>
    <row r="32" spans="1:105" s="8" customFormat="1" ht="12.75" x14ac:dyDescent="0.2">
      <c r="A32" s="55" t="s">
        <v>13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</row>
    <row r="33" spans="1:105" s="8" customFormat="1" ht="12.75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</row>
    <row r="34" spans="1:105" s="8" customFormat="1" ht="12.75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</row>
    <row r="35" spans="1:105" s="8" customFormat="1" ht="12.75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</row>
    <row r="36" spans="1:105" s="8" customFormat="1" ht="12.75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</row>
    <row r="37" spans="1:105" s="8" customFormat="1" ht="67.5" customHeight="1" x14ac:dyDescent="0.2">
      <c r="A37" s="56" t="s">
        <v>14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</row>
    <row r="38" spans="1:105" s="8" customFormat="1" ht="12.75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</row>
    <row r="39" spans="1:105" s="6" customFormat="1" ht="19.5" customHeight="1" x14ac:dyDescent="0.2">
      <c r="A39" s="23" t="s">
        <v>0</v>
      </c>
      <c r="B39" s="24"/>
      <c r="C39" s="24"/>
      <c r="D39" s="24"/>
      <c r="E39" s="24"/>
      <c r="F39" s="25"/>
      <c r="G39" s="23" t="s">
        <v>23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  <c r="Z39" s="37" t="s">
        <v>15</v>
      </c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</row>
    <row r="40" spans="1:105" s="6" customFormat="1" ht="31.5" customHeight="1" x14ac:dyDescent="0.2">
      <c r="A40" s="26"/>
      <c r="B40" s="27"/>
      <c r="C40" s="27"/>
      <c r="D40" s="27"/>
      <c r="E40" s="27"/>
      <c r="F40" s="28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37" t="s">
        <v>16</v>
      </c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</row>
    <row r="41" spans="1:105" s="6" customFormat="1" ht="30.75" customHeight="1" x14ac:dyDescent="0.2">
      <c r="A41" s="26"/>
      <c r="B41" s="27"/>
      <c r="C41" s="27"/>
      <c r="D41" s="27"/>
      <c r="E41" s="27"/>
      <c r="F41" s="28"/>
      <c r="G41" s="26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16" t="s">
        <v>20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8"/>
      <c r="AT41" s="16" t="s">
        <v>29</v>
      </c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8"/>
      <c r="BN41" s="16" t="s">
        <v>21</v>
      </c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8"/>
      <c r="CH41" s="16" t="s">
        <v>22</v>
      </c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8"/>
    </row>
    <row r="42" spans="1:105" s="6" customFormat="1" ht="15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16" t="s">
        <v>17</v>
      </c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8"/>
      <c r="AT42" s="16" t="s">
        <v>17</v>
      </c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8"/>
      <c r="BN42" s="16" t="s">
        <v>17</v>
      </c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8"/>
      <c r="CH42" s="16" t="s">
        <v>17</v>
      </c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8"/>
    </row>
    <row r="43" spans="1:105" s="6" customFormat="1" ht="30.75" customHeight="1" x14ac:dyDescent="0.2">
      <c r="A43" s="29"/>
      <c r="B43" s="30"/>
      <c r="C43" s="30"/>
      <c r="D43" s="30"/>
      <c r="E43" s="30"/>
      <c r="F43" s="31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1"/>
      <c r="Z43" s="37" t="s">
        <v>18</v>
      </c>
      <c r="AA43" s="37"/>
      <c r="AB43" s="37"/>
      <c r="AC43" s="37"/>
      <c r="AD43" s="37"/>
      <c r="AE43" s="37"/>
      <c r="AF43" s="37"/>
      <c r="AG43" s="37"/>
      <c r="AH43" s="37"/>
      <c r="AI43" s="37"/>
      <c r="AJ43" s="37" t="s">
        <v>19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 t="s">
        <v>18</v>
      </c>
      <c r="AU43" s="37"/>
      <c r="AV43" s="37"/>
      <c r="AW43" s="37"/>
      <c r="AX43" s="37"/>
      <c r="AY43" s="37"/>
      <c r="AZ43" s="37"/>
      <c r="BA43" s="37"/>
      <c r="BB43" s="37"/>
      <c r="BC43" s="37"/>
      <c r="BD43" s="37" t="s">
        <v>19</v>
      </c>
      <c r="BE43" s="37"/>
      <c r="BF43" s="37"/>
      <c r="BG43" s="37"/>
      <c r="BH43" s="37"/>
      <c r="BI43" s="37"/>
      <c r="BJ43" s="37"/>
      <c r="BK43" s="37"/>
      <c r="BL43" s="37"/>
      <c r="BM43" s="37"/>
      <c r="BN43" s="37" t="s">
        <v>18</v>
      </c>
      <c r="BO43" s="37"/>
      <c r="BP43" s="37"/>
      <c r="BQ43" s="37"/>
      <c r="BR43" s="37"/>
      <c r="BS43" s="37"/>
      <c r="BT43" s="37"/>
      <c r="BU43" s="37"/>
      <c r="BV43" s="37"/>
      <c r="BW43" s="37"/>
      <c r="BX43" s="37" t="s">
        <v>19</v>
      </c>
      <c r="BY43" s="37"/>
      <c r="BZ43" s="37"/>
      <c r="CA43" s="37"/>
      <c r="CB43" s="37"/>
      <c r="CC43" s="37"/>
      <c r="CD43" s="37"/>
      <c r="CE43" s="37"/>
      <c r="CF43" s="37"/>
      <c r="CG43" s="37"/>
      <c r="CH43" s="37" t="s">
        <v>18</v>
      </c>
      <c r="CI43" s="37"/>
      <c r="CJ43" s="37"/>
      <c r="CK43" s="37"/>
      <c r="CL43" s="37"/>
      <c r="CM43" s="37"/>
      <c r="CN43" s="37"/>
      <c r="CO43" s="37"/>
      <c r="CP43" s="37"/>
      <c r="CQ43" s="37"/>
      <c r="CR43" s="37" t="s">
        <v>19</v>
      </c>
      <c r="CS43" s="37"/>
      <c r="CT43" s="37"/>
      <c r="CU43" s="37"/>
      <c r="CV43" s="37"/>
      <c r="CW43" s="37"/>
      <c r="CX43" s="37"/>
      <c r="CY43" s="37"/>
      <c r="CZ43" s="37"/>
      <c r="DA43" s="37"/>
    </row>
    <row r="44" spans="1:105" s="4" customFormat="1" x14ac:dyDescent="0.2">
      <c r="A44" s="20">
        <v>1</v>
      </c>
      <c r="B44" s="20"/>
      <c r="C44" s="20"/>
      <c r="D44" s="20"/>
      <c r="E44" s="20"/>
      <c r="F44" s="20"/>
      <c r="G44" s="22">
        <v>2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0">
        <v>3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>
        <v>4</v>
      </c>
      <c r="AK44" s="20"/>
      <c r="AL44" s="20"/>
      <c r="AM44" s="20"/>
      <c r="AN44" s="20"/>
      <c r="AO44" s="20"/>
      <c r="AP44" s="20"/>
      <c r="AQ44" s="20"/>
      <c r="AR44" s="20"/>
      <c r="AS44" s="20"/>
      <c r="AT44" s="20">
        <v>5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0">
        <v>6</v>
      </c>
      <c r="BE44" s="20"/>
      <c r="BF44" s="20"/>
      <c r="BG44" s="20"/>
      <c r="BH44" s="20"/>
      <c r="BI44" s="20"/>
      <c r="BJ44" s="20"/>
      <c r="BK44" s="20"/>
      <c r="BL44" s="20"/>
      <c r="BM44" s="20"/>
      <c r="BN44" s="20">
        <v>7</v>
      </c>
      <c r="BO44" s="20"/>
      <c r="BP44" s="20"/>
      <c r="BQ44" s="20"/>
      <c r="BR44" s="20"/>
      <c r="BS44" s="20"/>
      <c r="BT44" s="20"/>
      <c r="BU44" s="20"/>
      <c r="BV44" s="20"/>
      <c r="BW44" s="20"/>
      <c r="BX44" s="20">
        <v>8</v>
      </c>
      <c r="BY44" s="20"/>
      <c r="BZ44" s="20"/>
      <c r="CA44" s="20"/>
      <c r="CB44" s="20"/>
      <c r="CC44" s="20"/>
      <c r="CD44" s="20"/>
      <c r="CE44" s="20"/>
      <c r="CF44" s="20"/>
      <c r="CG44" s="20"/>
      <c r="CH44" s="20">
        <v>9</v>
      </c>
      <c r="CI44" s="20"/>
      <c r="CJ44" s="20"/>
      <c r="CK44" s="20"/>
      <c r="CL44" s="20"/>
      <c r="CM44" s="20"/>
      <c r="CN44" s="20"/>
      <c r="CO44" s="20"/>
      <c r="CP44" s="20"/>
      <c r="CQ44" s="20"/>
      <c r="CR44" s="20">
        <v>10</v>
      </c>
      <c r="CS44" s="20"/>
      <c r="CT44" s="20"/>
      <c r="CU44" s="20"/>
      <c r="CV44" s="20"/>
      <c r="CW44" s="20"/>
      <c r="CX44" s="20"/>
      <c r="CY44" s="20"/>
      <c r="CZ44" s="20"/>
      <c r="DA44" s="20"/>
    </row>
    <row r="45" spans="1:105" s="4" customFormat="1" x14ac:dyDescent="0.2">
      <c r="A45" s="20">
        <v>1</v>
      </c>
      <c r="B45" s="20"/>
      <c r="C45" s="20"/>
      <c r="D45" s="20"/>
      <c r="E45" s="20"/>
      <c r="F45" s="20"/>
      <c r="G45" s="74" t="str">
        <f>G13</f>
        <v>ОАО "Кузбассэнергосбыт"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57">
        <f>[1]СВОД!$D$6/BD56</f>
        <v>0.21412000000000003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7">
        <f>[1]СВОД!$E$6/CC56</f>
        <v>0.21412000000000003</v>
      </c>
      <c r="AK45" s="57"/>
      <c r="AL45" s="57"/>
      <c r="AM45" s="57"/>
      <c r="AN45" s="57"/>
      <c r="AO45" s="57"/>
      <c r="AP45" s="57"/>
      <c r="AQ45" s="57"/>
      <c r="AR45" s="57"/>
      <c r="AS45" s="57"/>
      <c r="AT45" s="57">
        <f>[1]СВОД!$D$7/BD56</f>
        <v>0.20352000000000003</v>
      </c>
      <c r="AU45" s="57"/>
      <c r="AV45" s="57"/>
      <c r="AW45" s="57"/>
      <c r="AX45" s="57"/>
      <c r="AY45" s="57"/>
      <c r="AZ45" s="57"/>
      <c r="BA45" s="57"/>
      <c r="BB45" s="57"/>
      <c r="BC45" s="57"/>
      <c r="BD45" s="57">
        <f>[1]СВОД!$E$7/CC56</f>
        <v>0.20351999999999998</v>
      </c>
      <c r="BE45" s="57"/>
      <c r="BF45" s="57"/>
      <c r="BG45" s="57"/>
      <c r="BH45" s="57"/>
      <c r="BI45" s="57"/>
      <c r="BJ45" s="57"/>
      <c r="BK45" s="57"/>
      <c r="BL45" s="57"/>
      <c r="BM45" s="57"/>
      <c r="BN45" s="57">
        <f>[1]СВОД!$D$8/BD56</f>
        <v>0.13038</v>
      </c>
      <c r="BO45" s="57"/>
      <c r="BP45" s="57"/>
      <c r="BQ45" s="57"/>
      <c r="BR45" s="57"/>
      <c r="BS45" s="57"/>
      <c r="BT45" s="57"/>
      <c r="BU45" s="57"/>
      <c r="BV45" s="57"/>
      <c r="BW45" s="57"/>
      <c r="BX45" s="57">
        <f>[1]СВОД!$E$8/CC56</f>
        <v>0.13038</v>
      </c>
      <c r="BY45" s="57"/>
      <c r="BZ45" s="57"/>
      <c r="CA45" s="57"/>
      <c r="CB45" s="57"/>
      <c r="CC45" s="57"/>
      <c r="CD45" s="57"/>
      <c r="CE45" s="57"/>
      <c r="CF45" s="57"/>
      <c r="CG45" s="57"/>
      <c r="CH45" s="57">
        <f>[1]СВОД!$D$9/BD56</f>
        <v>7.1020000000000014E-2</v>
      </c>
      <c r="CI45" s="57"/>
      <c r="CJ45" s="57"/>
      <c r="CK45" s="57"/>
      <c r="CL45" s="57"/>
      <c r="CM45" s="57"/>
      <c r="CN45" s="57"/>
      <c r="CO45" s="57"/>
      <c r="CP45" s="57"/>
      <c r="CQ45" s="57"/>
      <c r="CR45" s="57">
        <f>[1]СВОД!$E$9/CC56</f>
        <v>7.1020000000000014E-2</v>
      </c>
      <c r="CS45" s="57"/>
      <c r="CT45" s="57"/>
      <c r="CU45" s="57"/>
      <c r="CV45" s="57"/>
      <c r="CW45" s="57"/>
      <c r="CX45" s="57"/>
      <c r="CY45" s="57"/>
      <c r="CZ45" s="57"/>
      <c r="DA45" s="57"/>
    </row>
    <row r="46" spans="1:105" s="1" customFormat="1" ht="12.7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</row>
    <row r="47" spans="1:105" s="1" customFormat="1" ht="12.75" x14ac:dyDescent="0.2">
      <c r="A47" s="32" t="s">
        <v>24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</row>
    <row r="48" spans="1:105" s="1" customFormat="1" ht="12.7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</row>
    <row r="49" spans="1:105" s="1" customFormat="1" ht="12.7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</row>
    <row r="50" spans="1:105" s="1" customFormat="1" ht="12.7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</row>
    <row r="51" spans="1:105" s="1" customFormat="1" ht="15.7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</row>
    <row r="52" spans="1:105" s="1" customFormat="1" ht="8.2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</row>
    <row r="53" spans="1:105" s="4" customFormat="1" ht="34.5" customHeight="1" x14ac:dyDescent="0.2">
      <c r="A53" s="23" t="s">
        <v>0</v>
      </c>
      <c r="B53" s="24"/>
      <c r="C53" s="24"/>
      <c r="D53" s="24"/>
      <c r="E53" s="24"/>
      <c r="F53" s="25"/>
      <c r="G53" s="23" t="s">
        <v>25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5"/>
      <c r="BD53" s="16" t="s">
        <v>26</v>
      </c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8"/>
    </row>
    <row r="54" spans="1:105" s="4" customFormat="1" x14ac:dyDescent="0.2">
      <c r="A54" s="29"/>
      <c r="B54" s="30"/>
      <c r="C54" s="30"/>
      <c r="D54" s="30"/>
      <c r="E54" s="30"/>
      <c r="F54" s="31"/>
      <c r="G54" s="29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1"/>
      <c r="BD54" s="20" t="s">
        <v>1</v>
      </c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 t="s">
        <v>3</v>
      </c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</row>
    <row r="55" spans="1:105" s="4" customFormat="1" x14ac:dyDescent="0.2">
      <c r="A55" s="20">
        <v>1</v>
      </c>
      <c r="B55" s="20"/>
      <c r="C55" s="20"/>
      <c r="D55" s="20"/>
      <c r="E55" s="20"/>
      <c r="F55" s="20"/>
      <c r="G55" s="33">
        <v>2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5"/>
      <c r="BD55" s="20">
        <v>3</v>
      </c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>
        <v>4</v>
      </c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</row>
    <row r="56" spans="1:105" s="4" customFormat="1" x14ac:dyDescent="0.2">
      <c r="A56" s="20">
        <v>1</v>
      </c>
      <c r="B56" s="20"/>
      <c r="C56" s="20"/>
      <c r="D56" s="20"/>
      <c r="E56" s="20"/>
      <c r="F56" s="20"/>
      <c r="G56" s="21" t="str">
        <f>G13</f>
        <v>ОАО "Кузбассэнергосбыт"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36">
        <f>'[1]3.6. КД'!$G$32</f>
        <v>0.7</v>
      </c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>
        <f>'[1]3.6. КД'!$G$33</f>
        <v>1.23</v>
      </c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</row>
    <row r="57" spans="1:10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</row>
    <row r="58" spans="1:105" s="8" customFormat="1" ht="12.75" x14ac:dyDescent="0.2">
      <c r="A58" s="66" t="s">
        <v>27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</row>
    <row r="59" spans="1:105" s="1" customFormat="1" ht="15.75" x14ac:dyDescent="0.2">
      <c r="A59" s="66" t="s">
        <v>30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</row>
  </sheetData>
  <mergeCells count="124">
    <mergeCell ref="A46:DA46"/>
    <mergeCell ref="A52:DA52"/>
    <mergeCell ref="A57:DA57"/>
    <mergeCell ref="A59:DA59"/>
    <mergeCell ref="A58:DA58"/>
    <mergeCell ref="A7:F11"/>
    <mergeCell ref="G7:AA11"/>
    <mergeCell ref="AB10:BN11"/>
    <mergeCell ref="BO11:CI11"/>
    <mergeCell ref="CJ11:DA11"/>
    <mergeCell ref="Z45:AI45"/>
    <mergeCell ref="AJ45:AS45"/>
    <mergeCell ref="AT45:BC45"/>
    <mergeCell ref="BD53:DA53"/>
    <mergeCell ref="A39:F43"/>
    <mergeCell ref="G39:Y43"/>
    <mergeCell ref="Z39:DA39"/>
    <mergeCell ref="Z40:DA40"/>
    <mergeCell ref="Z41:AS41"/>
    <mergeCell ref="AT41:BM41"/>
    <mergeCell ref="BN41:CG41"/>
    <mergeCell ref="G45:Y45"/>
    <mergeCell ref="CH41:DA41"/>
    <mergeCell ref="BN42:CG42"/>
    <mergeCell ref="A1:DA1"/>
    <mergeCell ref="A14:DA14"/>
    <mergeCell ref="A6:DA6"/>
    <mergeCell ref="A21:DA21"/>
    <mergeCell ref="A31:DA31"/>
    <mergeCell ref="A36:DA36"/>
    <mergeCell ref="A38:DA38"/>
    <mergeCell ref="BO12:CI12"/>
    <mergeCell ref="CJ12:DA12"/>
    <mergeCell ref="BO13:CI13"/>
    <mergeCell ref="CJ13:DA13"/>
    <mergeCell ref="A26:F26"/>
    <mergeCell ref="G26:AA26"/>
    <mergeCell ref="AB26:BN26"/>
    <mergeCell ref="BO26:DA26"/>
    <mergeCell ref="A22:F25"/>
    <mergeCell ref="G22:AA25"/>
    <mergeCell ref="AB22:DA22"/>
    <mergeCell ref="AB23:DA23"/>
    <mergeCell ref="AB24:DA24"/>
    <mergeCell ref="AB25:BN25"/>
    <mergeCell ref="BO25:DA25"/>
    <mergeCell ref="A20:F20"/>
    <mergeCell ref="G20:AA20"/>
    <mergeCell ref="CH45:CQ45"/>
    <mergeCell ref="CR45:DA45"/>
    <mergeCell ref="CH44:CQ44"/>
    <mergeCell ref="CR44:DA44"/>
    <mergeCell ref="A45:F45"/>
    <mergeCell ref="BD45:BM45"/>
    <mergeCell ref="BN45:BW45"/>
    <mergeCell ref="BX45:CG45"/>
    <mergeCell ref="A44:F44"/>
    <mergeCell ref="AJ44:AS44"/>
    <mergeCell ref="AT44:BC44"/>
    <mergeCell ref="G44:Y44"/>
    <mergeCell ref="Z44:AI44"/>
    <mergeCell ref="BD44:BM44"/>
    <mergeCell ref="BN44:BW44"/>
    <mergeCell ref="BX44:CG44"/>
    <mergeCell ref="Z42:AS42"/>
    <mergeCell ref="AJ43:AS43"/>
    <mergeCell ref="AC29:BN29"/>
    <mergeCell ref="AC30:BN30"/>
    <mergeCell ref="A27:F30"/>
    <mergeCell ref="G27:AA30"/>
    <mergeCell ref="BP27:DA27"/>
    <mergeCell ref="BP28:DA28"/>
    <mergeCell ref="BP29:DA29"/>
    <mergeCell ref="BP30:DA30"/>
    <mergeCell ref="AC27:BN27"/>
    <mergeCell ref="AC28:BN28"/>
    <mergeCell ref="Z43:AI43"/>
    <mergeCell ref="AT42:BM42"/>
    <mergeCell ref="AT43:BC43"/>
    <mergeCell ref="A32:DA35"/>
    <mergeCell ref="A37:DA37"/>
    <mergeCell ref="CH42:DA42"/>
    <mergeCell ref="BN43:BW43"/>
    <mergeCell ref="BX43:CG43"/>
    <mergeCell ref="CH43:CQ43"/>
    <mergeCell ref="CR43:DA43"/>
    <mergeCell ref="BD43:BM43"/>
    <mergeCell ref="A47:DA51"/>
    <mergeCell ref="A53:F54"/>
    <mergeCell ref="A55:F55"/>
    <mergeCell ref="G55:BC55"/>
    <mergeCell ref="G53:BC54"/>
    <mergeCell ref="CC54:DA54"/>
    <mergeCell ref="CC55:DA55"/>
    <mergeCell ref="CC56:DA56"/>
    <mergeCell ref="BD54:CB54"/>
    <mergeCell ref="BD55:CB55"/>
    <mergeCell ref="BD56:CB56"/>
    <mergeCell ref="A56:F56"/>
    <mergeCell ref="G56:BC56"/>
    <mergeCell ref="AB20:BN20"/>
    <mergeCell ref="BO20:DA20"/>
    <mergeCell ref="BO10:DA10"/>
    <mergeCell ref="AB9:DA9"/>
    <mergeCell ref="AB7:DA7"/>
    <mergeCell ref="AB8:DA8"/>
    <mergeCell ref="A2:DA5"/>
    <mergeCell ref="A13:F13"/>
    <mergeCell ref="G13:AA13"/>
    <mergeCell ref="AB13:BN13"/>
    <mergeCell ref="A12:F12"/>
    <mergeCell ref="G12:AA12"/>
    <mergeCell ref="AB12:BN12"/>
    <mergeCell ref="A15:F18"/>
    <mergeCell ref="G15:AA18"/>
    <mergeCell ref="AB15:DA15"/>
    <mergeCell ref="AB16:DA16"/>
    <mergeCell ref="AB17:DA17"/>
    <mergeCell ref="AB18:BN18"/>
    <mergeCell ref="BO18:DA18"/>
    <mergeCell ref="BO19:DA19"/>
    <mergeCell ref="A19:F19"/>
    <mergeCell ref="G19:AA19"/>
    <mergeCell ref="AB19:BN19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6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0</xdr:colOff>
                <xdr:row>30</xdr:row>
                <xdr:rowOff>76200</xdr:rowOff>
              </from>
              <to>
                <xdr:col>5</xdr:col>
                <xdr:colOff>28575</xdr:colOff>
                <xdr:row>32</xdr:row>
                <xdr:rowOff>9525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0</xdr:colOff>
                <xdr:row>46</xdr:row>
                <xdr:rowOff>0</xdr:rowOff>
              </from>
              <to>
                <xdr:col>5</xdr:col>
                <xdr:colOff>19050</xdr:colOff>
                <xdr:row>47</xdr:row>
                <xdr:rowOff>28575</xdr:rowOff>
              </to>
            </anchor>
          </objectPr>
        </oleObject>
      </mc:Choice>
      <mc:Fallback>
        <oleObject progId="Equation.3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59"/>
  <sheetViews>
    <sheetView showGridLines="0" view="pageBreakPreview" zoomScaleNormal="100" workbookViewId="0">
      <selection activeCell="DR5" sqref="DR5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 customWidth="1"/>
    <col min="27" max="27" width="9.5703125" style="5" customWidth="1"/>
    <col min="28" max="16384" width="0.85546875" style="5"/>
  </cols>
  <sheetData>
    <row r="1" spans="1:105" s="1" customFormat="1" ht="74.25" customHeight="1" x14ac:dyDescent="0.3">
      <c r="A1" s="58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</row>
    <row r="2" spans="1:105" s="2" customFormat="1" ht="16.5" x14ac:dyDescent="0.2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</row>
    <row r="3" spans="1:105" s="2" customFormat="1" ht="16.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05" s="2" customFormat="1" ht="16.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2" customFormat="1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</row>
    <row r="6" spans="1:105" s="1" customFormat="1" ht="12.75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</row>
    <row r="7" spans="1:105" s="6" customFormat="1" ht="15.75" customHeight="1" x14ac:dyDescent="0.2">
      <c r="A7" s="23" t="s">
        <v>0</v>
      </c>
      <c r="B7" s="24"/>
      <c r="C7" s="24"/>
      <c r="D7" s="24"/>
      <c r="E7" s="24"/>
      <c r="F7" s="25"/>
      <c r="G7" s="23" t="s">
        <v>6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16" t="s">
        <v>4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8"/>
    </row>
    <row r="8" spans="1:105" s="6" customFormat="1" ht="32.25" customHeight="1" x14ac:dyDescent="0.2">
      <c r="A8" s="26"/>
      <c r="B8" s="27"/>
      <c r="C8" s="27"/>
      <c r="D8" s="27"/>
      <c r="E8" s="27"/>
      <c r="F8" s="28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  <c r="AB8" s="16" t="s">
        <v>5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6" customFormat="1" ht="15.75" customHeight="1" x14ac:dyDescent="0.2">
      <c r="A9" s="26"/>
      <c r="B9" s="27"/>
      <c r="C9" s="27"/>
      <c r="D9" s="27"/>
      <c r="E9" s="27"/>
      <c r="F9" s="28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  <c r="AB9" s="13" t="s">
        <v>2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5"/>
    </row>
    <row r="10" spans="1:105" s="6" customFormat="1" ht="24" customHeight="1" x14ac:dyDescent="0.2">
      <c r="A10" s="26"/>
      <c r="B10" s="27"/>
      <c r="C10" s="27"/>
      <c r="D10" s="27"/>
      <c r="E10" s="27"/>
      <c r="F10" s="28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  <c r="AB10" s="67" t="s">
        <v>1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9"/>
      <c r="BO10" s="10" t="s">
        <v>3</v>
      </c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2"/>
    </row>
    <row r="11" spans="1:105" s="6" customFormat="1" ht="24" customHeight="1" x14ac:dyDescent="0.2">
      <c r="A11" s="29"/>
      <c r="B11" s="30"/>
      <c r="C11" s="30"/>
      <c r="D11" s="30"/>
      <c r="E11" s="30"/>
      <c r="F11" s="31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70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2"/>
      <c r="BO11" s="73" t="s">
        <v>36</v>
      </c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 t="s">
        <v>37</v>
      </c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</row>
    <row r="12" spans="1:105" s="3" customFormat="1" ht="14.25" x14ac:dyDescent="0.2">
      <c r="A12" s="20">
        <v>1</v>
      </c>
      <c r="B12" s="20"/>
      <c r="C12" s="20"/>
      <c r="D12" s="20"/>
      <c r="E12" s="20"/>
      <c r="F12" s="20"/>
      <c r="G12" s="22">
        <v>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0">
        <v>3</v>
      </c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>
        <v>4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>
        <v>5</v>
      </c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4" customFormat="1" ht="17.25" customHeight="1" x14ac:dyDescent="0.2">
      <c r="A13" s="20">
        <v>1</v>
      </c>
      <c r="B13" s="20"/>
      <c r="C13" s="20"/>
      <c r="D13" s="20"/>
      <c r="E13" s="20"/>
      <c r="F13" s="20"/>
      <c r="G13" s="21" t="s">
        <v>38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75">
        <f>[2]СВОД!$D$3</f>
        <v>3.7960000693149552E-2</v>
      </c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>
        <f>AB13</f>
        <v>3.7960000693149552E-2</v>
      </c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>
        <f>[2]СВОД!$E$3</f>
        <v>7.5899999999999995E-2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</row>
    <row r="15" spans="1:105" s="6" customFormat="1" ht="15.75" customHeight="1" x14ac:dyDescent="0.2">
      <c r="A15" s="23" t="s">
        <v>0</v>
      </c>
      <c r="B15" s="24"/>
      <c r="C15" s="24"/>
      <c r="D15" s="24"/>
      <c r="E15" s="24"/>
      <c r="F15" s="25"/>
      <c r="G15" s="23" t="s">
        <v>6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16" t="s">
        <v>4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6" customFormat="1" ht="45" customHeight="1" x14ac:dyDescent="0.2">
      <c r="A16" s="26"/>
      <c r="B16" s="27"/>
      <c r="C16" s="27"/>
      <c r="D16" s="27"/>
      <c r="E16" s="27"/>
      <c r="F16" s="28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6" t="s">
        <v>7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6" customFormat="1" ht="15.75" customHeigh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13" t="s">
        <v>2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5"/>
    </row>
    <row r="18" spans="1:105" s="6" customFormat="1" x14ac:dyDescent="0.2">
      <c r="A18" s="29"/>
      <c r="B18" s="30"/>
      <c r="C18" s="30"/>
      <c r="D18" s="30"/>
      <c r="E18" s="30"/>
      <c r="F18" s="31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10" t="s">
        <v>1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  <c r="BO18" s="10" t="s">
        <v>3</v>
      </c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2"/>
    </row>
    <row r="19" spans="1:105" s="3" customFormat="1" ht="14.25" x14ac:dyDescent="0.2">
      <c r="A19" s="20">
        <v>1</v>
      </c>
      <c r="B19" s="20"/>
      <c r="C19" s="20"/>
      <c r="D19" s="20"/>
      <c r="E19" s="20"/>
      <c r="F19" s="20"/>
      <c r="G19" s="22">
        <v>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0">
        <v>3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>
        <v>4</v>
      </c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</row>
    <row r="20" spans="1:105" s="4" customFormat="1" x14ac:dyDescent="0.2">
      <c r="A20" s="20">
        <v>1</v>
      </c>
      <c r="B20" s="20"/>
      <c r="C20" s="20"/>
      <c r="D20" s="20"/>
      <c r="E20" s="20"/>
      <c r="F20" s="20"/>
      <c r="G20" s="21" t="str">
        <f>G13</f>
        <v>ООО "Металлэнергофинанс"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75">
        <f>[2]СВОД!$D$4</f>
        <v>3.7960000693149552E-2</v>
      </c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9">
        <f>[2]СВОД!$E$4</f>
        <v>0.27431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</row>
    <row r="21" spans="1:10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</row>
    <row r="22" spans="1:105" s="6" customFormat="1" ht="15.75" customHeight="1" x14ac:dyDescent="0.2">
      <c r="A22" s="23" t="s">
        <v>0</v>
      </c>
      <c r="B22" s="24"/>
      <c r="C22" s="24"/>
      <c r="D22" s="24"/>
      <c r="E22" s="24"/>
      <c r="F22" s="25"/>
      <c r="G22" s="23" t="s">
        <v>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16" t="s">
        <v>4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8"/>
    </row>
    <row r="23" spans="1:105" s="6" customFormat="1" ht="18" customHeight="1" x14ac:dyDescent="0.2">
      <c r="A23" s="26"/>
      <c r="B23" s="27"/>
      <c r="C23" s="27"/>
      <c r="D23" s="27"/>
      <c r="E23" s="27"/>
      <c r="F23" s="28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/>
      <c r="AB23" s="16" t="s">
        <v>8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8"/>
    </row>
    <row r="24" spans="1:105" s="6" customFormat="1" ht="31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16" t="s">
        <v>28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8"/>
    </row>
    <row r="25" spans="1:105" s="6" customFormat="1" ht="22.5" customHeight="1" x14ac:dyDescent="0.2">
      <c r="A25" s="29"/>
      <c r="B25" s="30"/>
      <c r="C25" s="30"/>
      <c r="D25" s="30"/>
      <c r="E25" s="30"/>
      <c r="F25" s="31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10" t="s">
        <v>1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2"/>
      <c r="BO25" s="10" t="s">
        <v>3</v>
      </c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2"/>
    </row>
    <row r="26" spans="1:105" s="3" customFormat="1" ht="14.25" x14ac:dyDescent="0.2">
      <c r="A26" s="20">
        <v>1</v>
      </c>
      <c r="B26" s="20"/>
      <c r="C26" s="20"/>
      <c r="D26" s="20"/>
      <c r="E26" s="20"/>
      <c r="F26" s="20"/>
      <c r="G26" s="22">
        <v>2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64">
        <v>3</v>
      </c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>
        <v>4</v>
      </c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</row>
    <row r="27" spans="1:105" s="4" customFormat="1" ht="17.25" customHeight="1" x14ac:dyDescent="0.3">
      <c r="A27" s="40">
        <v>1</v>
      </c>
      <c r="B27" s="41"/>
      <c r="C27" s="41"/>
      <c r="D27" s="41"/>
      <c r="E27" s="41"/>
      <c r="F27" s="42"/>
      <c r="G27" s="49" t="str">
        <f>G13</f>
        <v>ООО "Металлэнергофинанс"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7"/>
      <c r="AC27" s="38" t="s">
        <v>9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9"/>
      <c r="BO27" s="7"/>
      <c r="BP27" s="38" t="s">
        <v>9</v>
      </c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9"/>
    </row>
    <row r="28" spans="1:105" s="4" customFormat="1" ht="17.25" customHeight="1" x14ac:dyDescent="0.3">
      <c r="A28" s="43"/>
      <c r="B28" s="44"/>
      <c r="C28" s="44"/>
      <c r="D28" s="44"/>
      <c r="E28" s="44"/>
      <c r="F28" s="45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7"/>
      <c r="AC28" s="38" t="s">
        <v>10</v>
      </c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9"/>
      <c r="BO28" s="7"/>
      <c r="BP28" s="38" t="s">
        <v>10</v>
      </c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9"/>
    </row>
    <row r="29" spans="1:105" s="4" customFormat="1" ht="17.25" customHeight="1" x14ac:dyDescent="0.3">
      <c r="A29" s="43"/>
      <c r="B29" s="44"/>
      <c r="C29" s="44"/>
      <c r="D29" s="44"/>
      <c r="E29" s="44"/>
      <c r="F29" s="45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7"/>
      <c r="AC29" s="38" t="s">
        <v>11</v>
      </c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9"/>
      <c r="BO29" s="7"/>
      <c r="BP29" s="38" t="s">
        <v>11</v>
      </c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9"/>
    </row>
    <row r="30" spans="1:105" s="4" customFormat="1" ht="17.25" customHeight="1" x14ac:dyDescent="0.3">
      <c r="A30" s="46"/>
      <c r="B30" s="47"/>
      <c r="C30" s="47"/>
      <c r="D30" s="47"/>
      <c r="E30" s="47"/>
      <c r="F30" s="48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7"/>
      <c r="AC30" s="38" t="s">
        <v>12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9"/>
      <c r="BO30" s="7"/>
      <c r="BP30" s="38" t="s">
        <v>12</v>
      </c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9"/>
    </row>
    <row r="31" spans="1:105" s="8" customFormat="1" ht="12.75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</row>
    <row r="32" spans="1:105" s="8" customFormat="1" ht="12.75" x14ac:dyDescent="0.2">
      <c r="A32" s="55" t="s">
        <v>13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</row>
    <row r="33" spans="1:105" s="8" customFormat="1" ht="12.75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</row>
    <row r="34" spans="1:105" s="8" customFormat="1" ht="12.75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</row>
    <row r="35" spans="1:105" s="8" customFormat="1" ht="12.75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</row>
    <row r="36" spans="1:105" s="8" customFormat="1" ht="12.75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</row>
    <row r="37" spans="1:105" s="8" customFormat="1" ht="67.5" customHeight="1" x14ac:dyDescent="0.2">
      <c r="A37" s="56" t="s">
        <v>14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</row>
    <row r="38" spans="1:105" s="8" customFormat="1" ht="12.75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</row>
    <row r="39" spans="1:105" s="6" customFormat="1" ht="19.5" customHeight="1" x14ac:dyDescent="0.2">
      <c r="A39" s="23" t="s">
        <v>0</v>
      </c>
      <c r="B39" s="24"/>
      <c r="C39" s="24"/>
      <c r="D39" s="24"/>
      <c r="E39" s="24"/>
      <c r="F39" s="25"/>
      <c r="G39" s="23" t="s">
        <v>23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  <c r="Z39" s="37" t="s">
        <v>15</v>
      </c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</row>
    <row r="40" spans="1:105" s="6" customFormat="1" ht="31.5" customHeight="1" x14ac:dyDescent="0.2">
      <c r="A40" s="26"/>
      <c r="B40" s="27"/>
      <c r="C40" s="27"/>
      <c r="D40" s="27"/>
      <c r="E40" s="27"/>
      <c r="F40" s="28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37" t="s">
        <v>16</v>
      </c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</row>
    <row r="41" spans="1:105" s="6" customFormat="1" ht="30.75" customHeight="1" x14ac:dyDescent="0.2">
      <c r="A41" s="26"/>
      <c r="B41" s="27"/>
      <c r="C41" s="27"/>
      <c r="D41" s="27"/>
      <c r="E41" s="27"/>
      <c r="F41" s="28"/>
      <c r="G41" s="26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16" t="s">
        <v>20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8"/>
      <c r="AT41" s="16" t="s">
        <v>29</v>
      </c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8"/>
      <c r="BN41" s="16" t="s">
        <v>21</v>
      </c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8"/>
      <c r="CH41" s="16" t="s">
        <v>22</v>
      </c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8"/>
    </row>
    <row r="42" spans="1:105" s="6" customFormat="1" ht="15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16" t="s">
        <v>17</v>
      </c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8"/>
      <c r="AT42" s="16" t="s">
        <v>17</v>
      </c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8"/>
      <c r="BN42" s="16" t="s">
        <v>17</v>
      </c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8"/>
      <c r="CH42" s="16" t="s">
        <v>17</v>
      </c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8"/>
    </row>
    <row r="43" spans="1:105" s="6" customFormat="1" ht="30.75" customHeight="1" x14ac:dyDescent="0.2">
      <c r="A43" s="29"/>
      <c r="B43" s="30"/>
      <c r="C43" s="30"/>
      <c r="D43" s="30"/>
      <c r="E43" s="30"/>
      <c r="F43" s="31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1"/>
      <c r="Z43" s="37" t="s">
        <v>1</v>
      </c>
      <c r="AA43" s="37"/>
      <c r="AB43" s="37"/>
      <c r="AC43" s="37"/>
      <c r="AD43" s="37"/>
      <c r="AE43" s="37"/>
      <c r="AF43" s="37"/>
      <c r="AG43" s="37"/>
      <c r="AH43" s="37"/>
      <c r="AI43" s="37"/>
      <c r="AJ43" s="37" t="s">
        <v>19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 t="s">
        <v>18</v>
      </c>
      <c r="AU43" s="37"/>
      <c r="AV43" s="37"/>
      <c r="AW43" s="37"/>
      <c r="AX43" s="37"/>
      <c r="AY43" s="37"/>
      <c r="AZ43" s="37"/>
      <c r="BA43" s="37"/>
      <c r="BB43" s="37"/>
      <c r="BC43" s="37"/>
      <c r="BD43" s="37" t="s">
        <v>19</v>
      </c>
      <c r="BE43" s="37"/>
      <c r="BF43" s="37"/>
      <c r="BG43" s="37"/>
      <c r="BH43" s="37"/>
      <c r="BI43" s="37"/>
      <c r="BJ43" s="37"/>
      <c r="BK43" s="37"/>
      <c r="BL43" s="37"/>
      <c r="BM43" s="37"/>
      <c r="BN43" s="37" t="s">
        <v>18</v>
      </c>
      <c r="BO43" s="37"/>
      <c r="BP43" s="37"/>
      <c r="BQ43" s="37"/>
      <c r="BR43" s="37"/>
      <c r="BS43" s="37"/>
      <c r="BT43" s="37"/>
      <c r="BU43" s="37"/>
      <c r="BV43" s="37"/>
      <c r="BW43" s="37"/>
      <c r="BX43" s="37" t="s">
        <v>19</v>
      </c>
      <c r="BY43" s="37"/>
      <c r="BZ43" s="37"/>
      <c r="CA43" s="37"/>
      <c r="CB43" s="37"/>
      <c r="CC43" s="37"/>
      <c r="CD43" s="37"/>
      <c r="CE43" s="37"/>
      <c r="CF43" s="37"/>
      <c r="CG43" s="37"/>
      <c r="CH43" s="37" t="s">
        <v>18</v>
      </c>
      <c r="CI43" s="37"/>
      <c r="CJ43" s="37"/>
      <c r="CK43" s="37"/>
      <c r="CL43" s="37"/>
      <c r="CM43" s="37"/>
      <c r="CN43" s="37"/>
      <c r="CO43" s="37"/>
      <c r="CP43" s="37"/>
      <c r="CQ43" s="37"/>
      <c r="CR43" s="37" t="s">
        <v>19</v>
      </c>
      <c r="CS43" s="37"/>
      <c r="CT43" s="37"/>
      <c r="CU43" s="37"/>
      <c r="CV43" s="37"/>
      <c r="CW43" s="37"/>
      <c r="CX43" s="37"/>
      <c r="CY43" s="37"/>
      <c r="CZ43" s="37"/>
      <c r="DA43" s="37"/>
    </row>
    <row r="44" spans="1:105" s="4" customFormat="1" x14ac:dyDescent="0.2">
      <c r="A44" s="20">
        <v>1</v>
      </c>
      <c r="B44" s="20"/>
      <c r="C44" s="20"/>
      <c r="D44" s="20"/>
      <c r="E44" s="20"/>
      <c r="F44" s="20"/>
      <c r="G44" s="22">
        <v>2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0">
        <v>3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>
        <v>4</v>
      </c>
      <c r="AK44" s="20"/>
      <c r="AL44" s="20"/>
      <c r="AM44" s="20"/>
      <c r="AN44" s="20"/>
      <c r="AO44" s="20"/>
      <c r="AP44" s="20"/>
      <c r="AQ44" s="20"/>
      <c r="AR44" s="20"/>
      <c r="AS44" s="20"/>
      <c r="AT44" s="20">
        <v>5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0">
        <v>6</v>
      </c>
      <c r="BE44" s="20"/>
      <c r="BF44" s="20"/>
      <c r="BG44" s="20"/>
      <c r="BH44" s="20"/>
      <c r="BI44" s="20"/>
      <c r="BJ44" s="20"/>
      <c r="BK44" s="20"/>
      <c r="BL44" s="20"/>
      <c r="BM44" s="20"/>
      <c r="BN44" s="20">
        <v>7</v>
      </c>
      <c r="BO44" s="20"/>
      <c r="BP44" s="20"/>
      <c r="BQ44" s="20"/>
      <c r="BR44" s="20"/>
      <c r="BS44" s="20"/>
      <c r="BT44" s="20"/>
      <c r="BU44" s="20"/>
      <c r="BV44" s="20"/>
      <c r="BW44" s="20"/>
      <c r="BX44" s="20">
        <v>8</v>
      </c>
      <c r="BY44" s="20"/>
      <c r="BZ44" s="20"/>
      <c r="CA44" s="20"/>
      <c r="CB44" s="20"/>
      <c r="CC44" s="20"/>
      <c r="CD44" s="20"/>
      <c r="CE44" s="20"/>
      <c r="CF44" s="20"/>
      <c r="CG44" s="20"/>
      <c r="CH44" s="20">
        <v>9</v>
      </c>
      <c r="CI44" s="20"/>
      <c r="CJ44" s="20"/>
      <c r="CK44" s="20"/>
      <c r="CL44" s="20"/>
      <c r="CM44" s="20"/>
      <c r="CN44" s="20"/>
      <c r="CO44" s="20"/>
      <c r="CP44" s="20"/>
      <c r="CQ44" s="20"/>
      <c r="CR44" s="20">
        <v>10</v>
      </c>
      <c r="CS44" s="20"/>
      <c r="CT44" s="20"/>
      <c r="CU44" s="20"/>
      <c r="CV44" s="20"/>
      <c r="CW44" s="20"/>
      <c r="CX44" s="20"/>
      <c r="CY44" s="20"/>
      <c r="CZ44" s="20"/>
      <c r="DA44" s="20"/>
    </row>
    <row r="45" spans="1:105" s="4" customFormat="1" ht="27" customHeight="1" x14ac:dyDescent="0.2">
      <c r="A45" s="20">
        <v>1</v>
      </c>
      <c r="B45" s="20"/>
      <c r="C45" s="20"/>
      <c r="D45" s="20"/>
      <c r="E45" s="20"/>
      <c r="F45" s="20"/>
      <c r="G45" s="74" t="str">
        <f>G13</f>
        <v>ООО "Металлэнергофинанс"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57">
        <f>[2]СВОД!$D$6/BD56</f>
        <v>0.21412000000000003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7">
        <f>[2]СВОД!$E$6/CC56</f>
        <v>0.21412000000000003</v>
      </c>
      <c r="AK45" s="57"/>
      <c r="AL45" s="57"/>
      <c r="AM45" s="57"/>
      <c r="AN45" s="57"/>
      <c r="AO45" s="57"/>
      <c r="AP45" s="57"/>
      <c r="AQ45" s="57"/>
      <c r="AR45" s="57"/>
      <c r="AS45" s="57"/>
      <c r="AT45" s="57">
        <f>[2]СВОД!$D$7/BD56</f>
        <v>0.20160000000000003</v>
      </c>
      <c r="AU45" s="57"/>
      <c r="AV45" s="57"/>
      <c r="AW45" s="57"/>
      <c r="AX45" s="57"/>
      <c r="AY45" s="57"/>
      <c r="AZ45" s="57"/>
      <c r="BA45" s="57"/>
      <c r="BB45" s="57"/>
      <c r="BC45" s="57"/>
      <c r="BD45" s="57">
        <f>[2]СВОД!$E$7/CC56</f>
        <v>0.2016</v>
      </c>
      <c r="BE45" s="57"/>
      <c r="BF45" s="57"/>
      <c r="BG45" s="57"/>
      <c r="BH45" s="57"/>
      <c r="BI45" s="57"/>
      <c r="BJ45" s="57"/>
      <c r="BK45" s="57"/>
      <c r="BL45" s="57"/>
      <c r="BM45" s="57"/>
      <c r="BN45" s="57">
        <f>[2]СВОД!$D$8/BD56</f>
        <v>0.12792000000000001</v>
      </c>
      <c r="BO45" s="57"/>
      <c r="BP45" s="57"/>
      <c r="BQ45" s="57"/>
      <c r="BR45" s="57"/>
      <c r="BS45" s="57"/>
      <c r="BT45" s="57"/>
      <c r="BU45" s="57"/>
      <c r="BV45" s="57"/>
      <c r="BW45" s="57"/>
      <c r="BX45" s="57">
        <f>[2]СВОД!$E$8/CC56</f>
        <v>0.12792000000000001</v>
      </c>
      <c r="BY45" s="57"/>
      <c r="BZ45" s="57"/>
      <c r="CA45" s="57"/>
      <c r="CB45" s="57"/>
      <c r="CC45" s="57"/>
      <c r="CD45" s="57"/>
      <c r="CE45" s="57"/>
      <c r="CF45" s="57"/>
      <c r="CG45" s="57"/>
      <c r="CH45" s="57">
        <f>[2]СВОД!$D$9/BD56</f>
        <v>6.9010000000000002E-2</v>
      </c>
      <c r="CI45" s="57"/>
      <c r="CJ45" s="57"/>
      <c r="CK45" s="57"/>
      <c r="CL45" s="57"/>
      <c r="CM45" s="57"/>
      <c r="CN45" s="57"/>
      <c r="CO45" s="57"/>
      <c r="CP45" s="57"/>
      <c r="CQ45" s="57"/>
      <c r="CR45" s="57">
        <f>[2]СВОД!$E$9/CC56</f>
        <v>6.9010000000000002E-2</v>
      </c>
      <c r="CS45" s="57"/>
      <c r="CT45" s="57"/>
      <c r="CU45" s="57"/>
      <c r="CV45" s="57"/>
      <c r="CW45" s="57"/>
      <c r="CX45" s="57"/>
      <c r="CY45" s="57"/>
      <c r="CZ45" s="57"/>
      <c r="DA45" s="57"/>
    </row>
    <row r="46" spans="1:105" s="1" customFormat="1" ht="12.7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</row>
    <row r="47" spans="1:105" s="1" customFormat="1" ht="12.75" x14ac:dyDescent="0.2">
      <c r="A47" s="32" t="s">
        <v>24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</row>
    <row r="48" spans="1:105" s="1" customFormat="1" ht="12.7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</row>
    <row r="49" spans="1:145" s="1" customFormat="1" ht="12.7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</row>
    <row r="50" spans="1:145" s="1" customFormat="1" ht="12.7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</row>
    <row r="51" spans="1:145" s="1" customFormat="1" ht="15.7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</row>
    <row r="52" spans="1:145" s="1" customFormat="1" ht="8.2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</row>
    <row r="53" spans="1:145" s="4" customFormat="1" ht="34.5" customHeight="1" x14ac:dyDescent="0.2">
      <c r="A53" s="23" t="s">
        <v>0</v>
      </c>
      <c r="B53" s="24"/>
      <c r="C53" s="24"/>
      <c r="D53" s="24"/>
      <c r="E53" s="24"/>
      <c r="F53" s="25"/>
      <c r="G53" s="23" t="s">
        <v>25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5"/>
      <c r="BD53" s="16" t="s">
        <v>26</v>
      </c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8"/>
    </row>
    <row r="54" spans="1:145" s="4" customFormat="1" x14ac:dyDescent="0.2">
      <c r="A54" s="29"/>
      <c r="B54" s="30"/>
      <c r="C54" s="30"/>
      <c r="D54" s="30"/>
      <c r="E54" s="30"/>
      <c r="F54" s="31"/>
      <c r="G54" s="29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1"/>
      <c r="BD54" s="20" t="s">
        <v>1</v>
      </c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 t="s">
        <v>3</v>
      </c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</row>
    <row r="55" spans="1:145" s="4" customFormat="1" x14ac:dyDescent="0.2">
      <c r="A55" s="20">
        <v>1</v>
      </c>
      <c r="B55" s="20"/>
      <c r="C55" s="20"/>
      <c r="D55" s="20"/>
      <c r="E55" s="20"/>
      <c r="F55" s="20"/>
      <c r="G55" s="33">
        <v>2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5"/>
      <c r="BD55" s="20">
        <v>3</v>
      </c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>
        <v>4</v>
      </c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</row>
    <row r="56" spans="1:145" s="4" customFormat="1" x14ac:dyDescent="0.2">
      <c r="A56" s="20">
        <v>1</v>
      </c>
      <c r="B56" s="20"/>
      <c r="C56" s="20"/>
      <c r="D56" s="20"/>
      <c r="E56" s="20"/>
      <c r="F56" s="20"/>
      <c r="G56" s="21" t="str">
        <f>G13</f>
        <v>ООО "Металлэнергофинанс"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36">
        <f>'[2]3.6. КД'!$G$32</f>
        <v>0.37</v>
      </c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>
        <f>'[2]3.6. КД'!$G$33</f>
        <v>0.96</v>
      </c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</row>
    <row r="57" spans="1:14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</row>
    <row r="58" spans="1:145" s="8" customFormat="1" ht="12.75" x14ac:dyDescent="0.2">
      <c r="A58" s="66" t="s">
        <v>27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</row>
    <row r="59" spans="1:145" s="1" customFormat="1" ht="15.75" x14ac:dyDescent="0.2">
      <c r="A59" s="66" t="s">
        <v>30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EO59" s="1" t="s">
        <v>32</v>
      </c>
    </row>
  </sheetData>
  <mergeCells count="124">
    <mergeCell ref="A59:DA59"/>
    <mergeCell ref="A7:F11"/>
    <mergeCell ref="G7:AA11"/>
    <mergeCell ref="AB10:BN11"/>
    <mergeCell ref="BO11:CI11"/>
    <mergeCell ref="CJ11:DA11"/>
    <mergeCell ref="BO12:CI12"/>
    <mergeCell ref="CJ12:DA12"/>
    <mergeCell ref="BO13:CI13"/>
    <mergeCell ref="CJ13:DA13"/>
    <mergeCell ref="A56:F56"/>
    <mergeCell ref="G56:BC56"/>
    <mergeCell ref="BD56:CB56"/>
    <mergeCell ref="CC56:DA56"/>
    <mergeCell ref="A57:DA57"/>
    <mergeCell ref="A58:DA58"/>
    <mergeCell ref="A53:F54"/>
    <mergeCell ref="G53:BC54"/>
    <mergeCell ref="BD53:DA53"/>
    <mergeCell ref="BD54:CB54"/>
    <mergeCell ref="CC54:DA54"/>
    <mergeCell ref="A55:F55"/>
    <mergeCell ref="G55:BC55"/>
    <mergeCell ref="BD55:CB55"/>
    <mergeCell ref="A44:F44"/>
    <mergeCell ref="G44:Y44"/>
    <mergeCell ref="Z44:AI44"/>
    <mergeCell ref="AJ44:AS44"/>
    <mergeCell ref="AT44:BC44"/>
    <mergeCell ref="BD44:BM44"/>
    <mergeCell ref="BN44:BW44"/>
    <mergeCell ref="CC55:DA55"/>
    <mergeCell ref="BX45:CG45"/>
    <mergeCell ref="CH45:CQ45"/>
    <mergeCell ref="CR45:DA45"/>
    <mergeCell ref="A46:DA46"/>
    <mergeCell ref="A47:DA51"/>
    <mergeCell ref="A52:DA52"/>
    <mergeCell ref="BX44:CG44"/>
    <mergeCell ref="CH44:CQ44"/>
    <mergeCell ref="CR44:DA44"/>
    <mergeCell ref="A45:F45"/>
    <mergeCell ref="G45:Y45"/>
    <mergeCell ref="Z45:AI45"/>
    <mergeCell ref="AJ45:AS45"/>
    <mergeCell ref="AT45:BC45"/>
    <mergeCell ref="BD45:BM45"/>
    <mergeCell ref="BN45:BW45"/>
    <mergeCell ref="A36:DA36"/>
    <mergeCell ref="A37:DA37"/>
    <mergeCell ref="A38:DA38"/>
    <mergeCell ref="A39:F43"/>
    <mergeCell ref="G39:Y43"/>
    <mergeCell ref="Z39:DA39"/>
    <mergeCell ref="Z40:DA40"/>
    <mergeCell ref="Z41:AS41"/>
    <mergeCell ref="AT41:BM41"/>
    <mergeCell ref="BN41:CG41"/>
    <mergeCell ref="CH41:DA41"/>
    <mergeCell ref="Z42:AS42"/>
    <mergeCell ref="AT42:BM42"/>
    <mergeCell ref="BN42:CG42"/>
    <mergeCell ref="CH42:DA42"/>
    <mergeCell ref="Z43:AI43"/>
    <mergeCell ref="AJ43:AS43"/>
    <mergeCell ref="AT43:BC43"/>
    <mergeCell ref="BD43:BM43"/>
    <mergeCell ref="BN43:BW43"/>
    <mergeCell ref="BX43:CG43"/>
    <mergeCell ref="CH43:CQ43"/>
    <mergeCell ref="CR43:DA43"/>
    <mergeCell ref="AC29:BN29"/>
    <mergeCell ref="BP29:DA29"/>
    <mergeCell ref="AC30:BN30"/>
    <mergeCell ref="BP30:DA30"/>
    <mergeCell ref="A31:DA31"/>
    <mergeCell ref="A32:DA35"/>
    <mergeCell ref="A26:F26"/>
    <mergeCell ref="G26:AA26"/>
    <mergeCell ref="AB26:BN26"/>
    <mergeCell ref="BO26:DA26"/>
    <mergeCell ref="A27:F30"/>
    <mergeCell ref="G27:AA30"/>
    <mergeCell ref="AC27:BN27"/>
    <mergeCell ref="BP27:DA27"/>
    <mergeCell ref="AC28:BN28"/>
    <mergeCell ref="BP28:DA28"/>
    <mergeCell ref="A21:DA21"/>
    <mergeCell ref="A22:F25"/>
    <mergeCell ref="G22:AA25"/>
    <mergeCell ref="AB22:DA22"/>
    <mergeCell ref="AB23:DA23"/>
    <mergeCell ref="AB24:DA24"/>
    <mergeCell ref="AB25:BN25"/>
    <mergeCell ref="BO25:DA25"/>
    <mergeCell ref="A19:F19"/>
    <mergeCell ref="G19:AA19"/>
    <mergeCell ref="AB19:BN19"/>
    <mergeCell ref="BO19:DA19"/>
    <mergeCell ref="A20:F20"/>
    <mergeCell ref="G20:AA20"/>
    <mergeCell ref="AB20:BN20"/>
    <mergeCell ref="BO20:DA20"/>
    <mergeCell ref="A1:DA1"/>
    <mergeCell ref="A2:DA5"/>
    <mergeCell ref="A6:DA6"/>
    <mergeCell ref="AB7:DA7"/>
    <mergeCell ref="AB8:DA8"/>
    <mergeCell ref="AB9:DA9"/>
    <mergeCell ref="BO10:DA10"/>
    <mergeCell ref="A14:DA14"/>
    <mergeCell ref="A15:F18"/>
    <mergeCell ref="G15:AA18"/>
    <mergeCell ref="AB15:DA15"/>
    <mergeCell ref="AB16:DA16"/>
    <mergeCell ref="AB17:DA17"/>
    <mergeCell ref="AB18:BN18"/>
    <mergeCell ref="BO18:DA18"/>
    <mergeCell ref="A12:F12"/>
    <mergeCell ref="G12:AA12"/>
    <mergeCell ref="AB12:BN12"/>
    <mergeCell ref="A13:F13"/>
    <mergeCell ref="G13:AA13"/>
    <mergeCell ref="AB13:BN13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6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0</xdr:col>
                <xdr:colOff>0</xdr:colOff>
                <xdr:row>30</xdr:row>
                <xdr:rowOff>76200</xdr:rowOff>
              </from>
              <to>
                <xdr:col>5</xdr:col>
                <xdr:colOff>28575</xdr:colOff>
                <xdr:row>32</xdr:row>
                <xdr:rowOff>9525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 sizeWithCells="1">
              <from>
                <xdr:col>0</xdr:col>
                <xdr:colOff>0</xdr:colOff>
                <xdr:row>46</xdr:row>
                <xdr:rowOff>0</xdr:rowOff>
              </from>
              <to>
                <xdr:col>5</xdr:col>
                <xdr:colOff>19050</xdr:colOff>
                <xdr:row>47</xdr:row>
                <xdr:rowOff>28575</xdr:rowOff>
              </to>
            </anchor>
          </objectPr>
        </oleObject>
      </mc:Choice>
      <mc:Fallback>
        <oleObject progId="Equation.3" shapeId="614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9"/>
  <sheetViews>
    <sheetView showGridLines="0" tabSelected="1" view="pageBreakPreview" zoomScaleNormal="100" workbookViewId="0">
      <selection activeCell="DT5" sqref="DT5"/>
    </sheetView>
  </sheetViews>
  <sheetFormatPr defaultColWidth="0.85546875" defaultRowHeight="15" x14ac:dyDescent="0.25"/>
  <cols>
    <col min="1" max="24" width="0.85546875" style="5"/>
    <col min="25" max="25" width="7.140625" style="5" customWidth="1"/>
    <col min="26" max="26" width="0.85546875" style="5"/>
    <col min="27" max="27" width="9.5703125" style="5" customWidth="1"/>
    <col min="28" max="16384" width="0.85546875" style="5"/>
  </cols>
  <sheetData>
    <row r="1" spans="1:105" s="1" customFormat="1" ht="80.25" customHeight="1" x14ac:dyDescent="0.3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</row>
    <row r="2" spans="1:105" s="2" customFormat="1" ht="16.5" x14ac:dyDescent="0.25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</row>
    <row r="3" spans="1:105" s="2" customFormat="1" ht="16.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05" s="2" customFormat="1" ht="16.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2" customFormat="1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</row>
    <row r="6" spans="1:105" s="1" customFormat="1" ht="12.75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</row>
    <row r="7" spans="1:105" s="6" customFormat="1" ht="15.75" customHeight="1" x14ac:dyDescent="0.2">
      <c r="A7" s="23" t="s">
        <v>0</v>
      </c>
      <c r="B7" s="24"/>
      <c r="C7" s="24"/>
      <c r="D7" s="24"/>
      <c r="E7" s="24"/>
      <c r="F7" s="25"/>
      <c r="G7" s="23" t="s">
        <v>6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16" t="s">
        <v>4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8"/>
    </row>
    <row r="8" spans="1:105" s="6" customFormat="1" ht="32.25" customHeight="1" x14ac:dyDescent="0.2">
      <c r="A8" s="26"/>
      <c r="B8" s="27"/>
      <c r="C8" s="27"/>
      <c r="D8" s="27"/>
      <c r="E8" s="27"/>
      <c r="F8" s="28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  <c r="AB8" s="16" t="s">
        <v>5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6" customFormat="1" ht="15.75" customHeight="1" x14ac:dyDescent="0.2">
      <c r="A9" s="26"/>
      <c r="B9" s="27"/>
      <c r="C9" s="27"/>
      <c r="D9" s="27"/>
      <c r="E9" s="27"/>
      <c r="F9" s="28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  <c r="AB9" s="13" t="s">
        <v>2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5"/>
    </row>
    <row r="10" spans="1:105" s="6" customFormat="1" ht="24" customHeight="1" x14ac:dyDescent="0.2">
      <c r="A10" s="26"/>
      <c r="B10" s="27"/>
      <c r="C10" s="27"/>
      <c r="D10" s="27"/>
      <c r="E10" s="27"/>
      <c r="F10" s="28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  <c r="AB10" s="67" t="s">
        <v>1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9"/>
      <c r="BO10" s="10" t="s">
        <v>3</v>
      </c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2"/>
    </row>
    <row r="11" spans="1:105" s="6" customFormat="1" ht="24" customHeight="1" x14ac:dyDescent="0.2">
      <c r="A11" s="29"/>
      <c r="B11" s="30"/>
      <c r="C11" s="30"/>
      <c r="D11" s="30"/>
      <c r="E11" s="30"/>
      <c r="F11" s="31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70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2"/>
      <c r="BO11" s="73" t="s">
        <v>36</v>
      </c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 t="s">
        <v>37</v>
      </c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</row>
    <row r="12" spans="1:105" s="3" customFormat="1" ht="14.25" x14ac:dyDescent="0.2">
      <c r="A12" s="20">
        <v>1</v>
      </c>
      <c r="B12" s="20"/>
      <c r="C12" s="20"/>
      <c r="D12" s="20"/>
      <c r="E12" s="20"/>
      <c r="F12" s="20"/>
      <c r="G12" s="22">
        <v>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0">
        <v>3</v>
      </c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>
        <v>4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>
        <v>5</v>
      </c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4" customFormat="1" ht="17.25" customHeight="1" x14ac:dyDescent="0.2">
      <c r="A13" s="20">
        <v>1</v>
      </c>
      <c r="B13" s="20"/>
      <c r="C13" s="20"/>
      <c r="D13" s="20"/>
      <c r="E13" s="20"/>
      <c r="F13" s="20"/>
      <c r="G13" s="21" t="s">
        <v>39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9">
        <v>0.19084999999999999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>
        <v>0.19084999999999999</v>
      </c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>
        <v>0.19084999999999999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</row>
    <row r="15" spans="1:105" s="6" customFormat="1" ht="15.75" customHeight="1" x14ac:dyDescent="0.2">
      <c r="A15" s="23" t="s">
        <v>0</v>
      </c>
      <c r="B15" s="24"/>
      <c r="C15" s="24"/>
      <c r="D15" s="24"/>
      <c r="E15" s="24"/>
      <c r="F15" s="25"/>
      <c r="G15" s="23" t="s">
        <v>6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16" t="s">
        <v>4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6" customFormat="1" ht="45" customHeight="1" x14ac:dyDescent="0.2">
      <c r="A16" s="26"/>
      <c r="B16" s="27"/>
      <c r="C16" s="27"/>
      <c r="D16" s="27"/>
      <c r="E16" s="27"/>
      <c r="F16" s="28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6" t="s">
        <v>7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6" customFormat="1" ht="15.75" customHeight="1" x14ac:dyDescent="0.2">
      <c r="A17" s="26"/>
      <c r="B17" s="27"/>
      <c r="C17" s="27"/>
      <c r="D17" s="27"/>
      <c r="E17" s="27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13" t="s">
        <v>2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5"/>
    </row>
    <row r="18" spans="1:105" s="6" customFormat="1" x14ac:dyDescent="0.2">
      <c r="A18" s="29"/>
      <c r="B18" s="30"/>
      <c r="C18" s="30"/>
      <c r="D18" s="30"/>
      <c r="E18" s="30"/>
      <c r="F18" s="31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10" t="s">
        <v>1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  <c r="BO18" s="10" t="s">
        <v>3</v>
      </c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2"/>
    </row>
    <row r="19" spans="1:105" s="3" customFormat="1" ht="14.25" x14ac:dyDescent="0.2">
      <c r="A19" s="20">
        <v>1</v>
      </c>
      <c r="B19" s="20"/>
      <c r="C19" s="20"/>
      <c r="D19" s="20"/>
      <c r="E19" s="20"/>
      <c r="F19" s="20"/>
      <c r="G19" s="22">
        <v>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0">
        <v>3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>
        <v>4</v>
      </c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</row>
    <row r="20" spans="1:105" s="4" customFormat="1" x14ac:dyDescent="0.2">
      <c r="A20" s="20">
        <v>1</v>
      </c>
      <c r="B20" s="20"/>
      <c r="C20" s="20"/>
      <c r="D20" s="20"/>
      <c r="E20" s="20"/>
      <c r="F20" s="20"/>
      <c r="G20" s="21" t="str">
        <f>G13</f>
        <v>ОАО "Оборонэнергосбыт"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9" t="s">
        <v>40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 t="s">
        <v>40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</row>
    <row r="21" spans="1:10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</row>
    <row r="22" spans="1:105" s="6" customFormat="1" ht="15.75" customHeight="1" x14ac:dyDescent="0.2">
      <c r="A22" s="23" t="s">
        <v>0</v>
      </c>
      <c r="B22" s="24"/>
      <c r="C22" s="24"/>
      <c r="D22" s="24"/>
      <c r="E22" s="24"/>
      <c r="F22" s="25"/>
      <c r="G22" s="23" t="s">
        <v>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16" t="s">
        <v>4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8"/>
    </row>
    <row r="23" spans="1:105" s="6" customFormat="1" ht="18" customHeight="1" x14ac:dyDescent="0.2">
      <c r="A23" s="26"/>
      <c r="B23" s="27"/>
      <c r="C23" s="27"/>
      <c r="D23" s="27"/>
      <c r="E23" s="27"/>
      <c r="F23" s="28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/>
      <c r="AB23" s="16" t="s">
        <v>8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8"/>
    </row>
    <row r="24" spans="1:105" s="6" customFormat="1" ht="31.5" customHeight="1" x14ac:dyDescent="0.2">
      <c r="A24" s="26"/>
      <c r="B24" s="27"/>
      <c r="C24" s="27"/>
      <c r="D24" s="27"/>
      <c r="E24" s="27"/>
      <c r="F24" s="28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16" t="s">
        <v>28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8"/>
    </row>
    <row r="25" spans="1:105" s="6" customFormat="1" ht="22.5" customHeight="1" x14ac:dyDescent="0.2">
      <c r="A25" s="29"/>
      <c r="B25" s="30"/>
      <c r="C25" s="30"/>
      <c r="D25" s="30"/>
      <c r="E25" s="30"/>
      <c r="F25" s="31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10" t="s">
        <v>1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2"/>
      <c r="BO25" s="10" t="s">
        <v>3</v>
      </c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2"/>
    </row>
    <row r="26" spans="1:105" s="3" customFormat="1" ht="14.25" x14ac:dyDescent="0.2">
      <c r="A26" s="20">
        <v>1</v>
      </c>
      <c r="B26" s="20"/>
      <c r="C26" s="20"/>
      <c r="D26" s="20"/>
      <c r="E26" s="20"/>
      <c r="F26" s="20"/>
      <c r="G26" s="22">
        <v>2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64">
        <v>3</v>
      </c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>
        <v>4</v>
      </c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</row>
    <row r="27" spans="1:105" s="4" customFormat="1" ht="17.25" customHeight="1" x14ac:dyDescent="0.3">
      <c r="A27" s="40">
        <v>1</v>
      </c>
      <c r="B27" s="41"/>
      <c r="C27" s="41"/>
      <c r="D27" s="41"/>
      <c r="E27" s="41"/>
      <c r="F27" s="42"/>
      <c r="G27" s="49" t="str">
        <f>G13</f>
        <v>ОАО "Оборонэнергосбыт"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7"/>
      <c r="AC27" s="38" t="s">
        <v>9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9"/>
      <c r="BO27" s="7"/>
      <c r="BP27" s="38" t="s">
        <v>9</v>
      </c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9"/>
    </row>
    <row r="28" spans="1:105" s="4" customFormat="1" ht="17.25" customHeight="1" x14ac:dyDescent="0.3">
      <c r="A28" s="43"/>
      <c r="B28" s="44"/>
      <c r="C28" s="44"/>
      <c r="D28" s="44"/>
      <c r="E28" s="44"/>
      <c r="F28" s="45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7"/>
      <c r="AC28" s="38" t="s">
        <v>10</v>
      </c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9"/>
      <c r="BO28" s="7"/>
      <c r="BP28" s="38" t="s">
        <v>10</v>
      </c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9"/>
    </row>
    <row r="29" spans="1:105" s="4" customFormat="1" ht="17.25" customHeight="1" x14ac:dyDescent="0.3">
      <c r="A29" s="43"/>
      <c r="B29" s="44"/>
      <c r="C29" s="44"/>
      <c r="D29" s="44"/>
      <c r="E29" s="44"/>
      <c r="F29" s="45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7"/>
      <c r="AC29" s="38" t="s">
        <v>11</v>
      </c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9"/>
      <c r="BO29" s="7"/>
      <c r="BP29" s="38" t="s">
        <v>11</v>
      </c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9"/>
    </row>
    <row r="30" spans="1:105" s="4" customFormat="1" ht="17.25" customHeight="1" x14ac:dyDescent="0.3">
      <c r="A30" s="46"/>
      <c r="B30" s="47"/>
      <c r="C30" s="47"/>
      <c r="D30" s="47"/>
      <c r="E30" s="47"/>
      <c r="F30" s="48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7"/>
      <c r="AC30" s="38" t="s">
        <v>12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9"/>
      <c r="BO30" s="7"/>
      <c r="BP30" s="38" t="s">
        <v>12</v>
      </c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9"/>
    </row>
    <row r="31" spans="1:105" s="8" customFormat="1" ht="12.75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</row>
    <row r="32" spans="1:105" s="8" customFormat="1" ht="12.75" x14ac:dyDescent="0.2">
      <c r="A32" s="55" t="s">
        <v>13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</row>
    <row r="33" spans="1:105" s="8" customFormat="1" ht="12.75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</row>
    <row r="34" spans="1:105" s="8" customFormat="1" ht="12.75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</row>
    <row r="35" spans="1:105" s="8" customFormat="1" ht="12.75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</row>
    <row r="36" spans="1:105" s="8" customFormat="1" ht="12.75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</row>
    <row r="37" spans="1:105" s="8" customFormat="1" ht="67.5" customHeight="1" x14ac:dyDescent="0.2">
      <c r="A37" s="56" t="s">
        <v>14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</row>
    <row r="38" spans="1:105" s="8" customFormat="1" ht="12.75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</row>
    <row r="39" spans="1:105" s="6" customFormat="1" ht="19.5" customHeight="1" x14ac:dyDescent="0.2">
      <c r="A39" s="23" t="s">
        <v>0</v>
      </c>
      <c r="B39" s="24"/>
      <c r="C39" s="24"/>
      <c r="D39" s="24"/>
      <c r="E39" s="24"/>
      <c r="F39" s="25"/>
      <c r="G39" s="23" t="s">
        <v>23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  <c r="Z39" s="37" t="s">
        <v>15</v>
      </c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</row>
    <row r="40" spans="1:105" s="6" customFormat="1" ht="31.5" customHeight="1" x14ac:dyDescent="0.2">
      <c r="A40" s="26"/>
      <c r="B40" s="27"/>
      <c r="C40" s="27"/>
      <c r="D40" s="27"/>
      <c r="E40" s="27"/>
      <c r="F40" s="28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37" t="s">
        <v>16</v>
      </c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</row>
    <row r="41" spans="1:105" s="6" customFormat="1" ht="30.75" customHeight="1" x14ac:dyDescent="0.2">
      <c r="A41" s="26"/>
      <c r="B41" s="27"/>
      <c r="C41" s="27"/>
      <c r="D41" s="27"/>
      <c r="E41" s="27"/>
      <c r="F41" s="28"/>
      <c r="G41" s="26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16" t="s">
        <v>20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8"/>
      <c r="AT41" s="16" t="s">
        <v>29</v>
      </c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8"/>
      <c r="BN41" s="16" t="s">
        <v>21</v>
      </c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8"/>
      <c r="CH41" s="16" t="s">
        <v>22</v>
      </c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8"/>
    </row>
    <row r="42" spans="1:105" s="6" customFormat="1" ht="15.75" customHeight="1" x14ac:dyDescent="0.2">
      <c r="A42" s="26"/>
      <c r="B42" s="27"/>
      <c r="C42" s="27"/>
      <c r="D42" s="27"/>
      <c r="E42" s="27"/>
      <c r="F42" s="2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16" t="s">
        <v>17</v>
      </c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8"/>
      <c r="AT42" s="16" t="s">
        <v>17</v>
      </c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8"/>
      <c r="BN42" s="16" t="s">
        <v>17</v>
      </c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8"/>
      <c r="CH42" s="16" t="s">
        <v>17</v>
      </c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8"/>
    </row>
    <row r="43" spans="1:105" s="6" customFormat="1" ht="30.75" customHeight="1" x14ac:dyDescent="0.2">
      <c r="A43" s="29"/>
      <c r="B43" s="30"/>
      <c r="C43" s="30"/>
      <c r="D43" s="30"/>
      <c r="E43" s="30"/>
      <c r="F43" s="31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1"/>
      <c r="Z43" s="37" t="s">
        <v>18</v>
      </c>
      <c r="AA43" s="37"/>
      <c r="AB43" s="37"/>
      <c r="AC43" s="37"/>
      <c r="AD43" s="37"/>
      <c r="AE43" s="37"/>
      <c r="AF43" s="37"/>
      <c r="AG43" s="37"/>
      <c r="AH43" s="37"/>
      <c r="AI43" s="37"/>
      <c r="AJ43" s="37" t="s">
        <v>19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 t="s">
        <v>18</v>
      </c>
      <c r="AU43" s="37"/>
      <c r="AV43" s="37"/>
      <c r="AW43" s="37"/>
      <c r="AX43" s="37"/>
      <c r="AY43" s="37"/>
      <c r="AZ43" s="37"/>
      <c r="BA43" s="37"/>
      <c r="BB43" s="37"/>
      <c r="BC43" s="37"/>
      <c r="BD43" s="37" t="s">
        <v>19</v>
      </c>
      <c r="BE43" s="37"/>
      <c r="BF43" s="37"/>
      <c r="BG43" s="37"/>
      <c r="BH43" s="37"/>
      <c r="BI43" s="37"/>
      <c r="BJ43" s="37"/>
      <c r="BK43" s="37"/>
      <c r="BL43" s="37"/>
      <c r="BM43" s="37"/>
      <c r="BN43" s="37" t="s">
        <v>18</v>
      </c>
      <c r="BO43" s="37"/>
      <c r="BP43" s="37"/>
      <c r="BQ43" s="37"/>
      <c r="BR43" s="37"/>
      <c r="BS43" s="37"/>
      <c r="BT43" s="37"/>
      <c r="BU43" s="37"/>
      <c r="BV43" s="37"/>
      <c r="BW43" s="37"/>
      <c r="BX43" s="37" t="s">
        <v>19</v>
      </c>
      <c r="BY43" s="37"/>
      <c r="BZ43" s="37"/>
      <c r="CA43" s="37"/>
      <c r="CB43" s="37"/>
      <c r="CC43" s="37"/>
      <c r="CD43" s="37"/>
      <c r="CE43" s="37"/>
      <c r="CF43" s="37"/>
      <c r="CG43" s="37"/>
      <c r="CH43" s="37" t="s">
        <v>18</v>
      </c>
      <c r="CI43" s="37"/>
      <c r="CJ43" s="37"/>
      <c r="CK43" s="37"/>
      <c r="CL43" s="37"/>
      <c r="CM43" s="37"/>
      <c r="CN43" s="37"/>
      <c r="CO43" s="37"/>
      <c r="CP43" s="37"/>
      <c r="CQ43" s="37"/>
      <c r="CR43" s="37" t="s">
        <v>19</v>
      </c>
      <c r="CS43" s="37"/>
      <c r="CT43" s="37"/>
      <c r="CU43" s="37"/>
      <c r="CV43" s="37"/>
      <c r="CW43" s="37"/>
      <c r="CX43" s="37"/>
      <c r="CY43" s="37"/>
      <c r="CZ43" s="37"/>
      <c r="DA43" s="37"/>
    </row>
    <row r="44" spans="1:105" s="4" customFormat="1" x14ac:dyDescent="0.2">
      <c r="A44" s="20">
        <v>1</v>
      </c>
      <c r="B44" s="20"/>
      <c r="C44" s="20"/>
      <c r="D44" s="20"/>
      <c r="E44" s="20"/>
      <c r="F44" s="20"/>
      <c r="G44" s="22">
        <v>2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0">
        <v>3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>
        <v>4</v>
      </c>
      <c r="AK44" s="20"/>
      <c r="AL44" s="20"/>
      <c r="AM44" s="20"/>
      <c r="AN44" s="20"/>
      <c r="AO44" s="20"/>
      <c r="AP44" s="20"/>
      <c r="AQ44" s="20"/>
      <c r="AR44" s="20"/>
      <c r="AS44" s="20"/>
      <c r="AT44" s="20">
        <v>5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0">
        <v>6</v>
      </c>
      <c r="BE44" s="20"/>
      <c r="BF44" s="20"/>
      <c r="BG44" s="20"/>
      <c r="BH44" s="20"/>
      <c r="BI44" s="20"/>
      <c r="BJ44" s="20"/>
      <c r="BK44" s="20"/>
      <c r="BL44" s="20"/>
      <c r="BM44" s="20"/>
      <c r="BN44" s="20">
        <v>7</v>
      </c>
      <c r="BO44" s="20"/>
      <c r="BP44" s="20"/>
      <c r="BQ44" s="20"/>
      <c r="BR44" s="20"/>
      <c r="BS44" s="20"/>
      <c r="BT44" s="20"/>
      <c r="BU44" s="20"/>
      <c r="BV44" s="20"/>
      <c r="BW44" s="20"/>
      <c r="BX44" s="20">
        <v>8</v>
      </c>
      <c r="BY44" s="20"/>
      <c r="BZ44" s="20"/>
      <c r="CA44" s="20"/>
      <c r="CB44" s="20"/>
      <c r="CC44" s="20"/>
      <c r="CD44" s="20"/>
      <c r="CE44" s="20"/>
      <c r="CF44" s="20"/>
      <c r="CG44" s="20"/>
      <c r="CH44" s="20">
        <v>9</v>
      </c>
      <c r="CI44" s="20"/>
      <c r="CJ44" s="20"/>
      <c r="CK44" s="20"/>
      <c r="CL44" s="20"/>
      <c r="CM44" s="20"/>
      <c r="CN44" s="20"/>
      <c r="CO44" s="20"/>
      <c r="CP44" s="20"/>
      <c r="CQ44" s="20"/>
      <c r="CR44" s="20">
        <v>10</v>
      </c>
      <c r="CS44" s="20"/>
      <c r="CT44" s="20"/>
      <c r="CU44" s="20"/>
      <c r="CV44" s="20"/>
      <c r="CW44" s="20"/>
      <c r="CX44" s="20"/>
      <c r="CY44" s="20"/>
      <c r="CZ44" s="20"/>
      <c r="DA44" s="20"/>
    </row>
    <row r="45" spans="1:105" s="4" customFormat="1" x14ac:dyDescent="0.2">
      <c r="A45" s="20">
        <v>1</v>
      </c>
      <c r="B45" s="20"/>
      <c r="C45" s="20"/>
      <c r="D45" s="20"/>
      <c r="E45" s="20"/>
      <c r="F45" s="20"/>
      <c r="G45" s="74" t="str">
        <f>G13</f>
        <v>ОАО "Оборонэнергосбыт"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9">
        <v>22.22</v>
      </c>
      <c r="AA45" s="9"/>
      <c r="AB45" s="9"/>
      <c r="AC45" s="9"/>
      <c r="AD45" s="9"/>
      <c r="AE45" s="9"/>
      <c r="AF45" s="9"/>
      <c r="AG45" s="9"/>
      <c r="AH45" s="9"/>
      <c r="AI45" s="9"/>
      <c r="AJ45" s="9">
        <v>22.22</v>
      </c>
      <c r="AK45" s="9"/>
      <c r="AL45" s="9"/>
      <c r="AM45" s="9"/>
      <c r="AN45" s="9"/>
      <c r="AO45" s="9"/>
      <c r="AP45" s="9"/>
      <c r="AQ45" s="9"/>
      <c r="AR45" s="9"/>
      <c r="AS45" s="9"/>
      <c r="AT45" s="9">
        <v>20.93</v>
      </c>
      <c r="AU45" s="9"/>
      <c r="AV45" s="9"/>
      <c r="AW45" s="9"/>
      <c r="AX45" s="9"/>
      <c r="AY45" s="9"/>
      <c r="AZ45" s="9"/>
      <c r="BA45" s="9"/>
      <c r="BB45" s="9"/>
      <c r="BC45" s="9"/>
      <c r="BD45" s="9">
        <v>20.93</v>
      </c>
      <c r="BE45" s="9"/>
      <c r="BF45" s="9"/>
      <c r="BG45" s="9"/>
      <c r="BH45" s="9"/>
      <c r="BI45" s="9"/>
      <c r="BJ45" s="9"/>
      <c r="BK45" s="9"/>
      <c r="BL45" s="9"/>
      <c r="BM45" s="9"/>
      <c r="BN45" s="9">
        <v>13.28</v>
      </c>
      <c r="BO45" s="9"/>
      <c r="BP45" s="9"/>
      <c r="BQ45" s="9"/>
      <c r="BR45" s="9"/>
      <c r="BS45" s="9"/>
      <c r="BT45" s="9"/>
      <c r="BU45" s="9"/>
      <c r="BV45" s="9"/>
      <c r="BW45" s="9"/>
      <c r="BX45" s="9">
        <v>13.28</v>
      </c>
      <c r="BY45" s="9"/>
      <c r="BZ45" s="9"/>
      <c r="CA45" s="9"/>
      <c r="CB45" s="9"/>
      <c r="CC45" s="9"/>
      <c r="CD45" s="9"/>
      <c r="CE45" s="9"/>
      <c r="CF45" s="9"/>
      <c r="CG45" s="9"/>
      <c r="CH45" s="9">
        <v>7.1</v>
      </c>
      <c r="CI45" s="9"/>
      <c r="CJ45" s="9"/>
      <c r="CK45" s="9"/>
      <c r="CL45" s="9"/>
      <c r="CM45" s="9"/>
      <c r="CN45" s="9"/>
      <c r="CO45" s="9"/>
      <c r="CP45" s="9"/>
      <c r="CQ45" s="9"/>
      <c r="CR45" s="9">
        <v>7.1</v>
      </c>
      <c r="CS45" s="9"/>
      <c r="CT45" s="9"/>
      <c r="CU45" s="9"/>
      <c r="CV45" s="9"/>
      <c r="CW45" s="9"/>
      <c r="CX45" s="9"/>
      <c r="CY45" s="9"/>
      <c r="CZ45" s="9"/>
      <c r="DA45" s="9"/>
    </row>
    <row r="46" spans="1:105" s="1" customFormat="1" ht="12.7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</row>
    <row r="47" spans="1:105" s="1" customFormat="1" ht="12.75" x14ac:dyDescent="0.2">
      <c r="A47" s="32" t="s">
        <v>24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</row>
    <row r="48" spans="1:105" s="1" customFormat="1" ht="12.7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</row>
    <row r="49" spans="1:105" s="1" customFormat="1" ht="12.7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</row>
    <row r="50" spans="1:105" s="1" customFormat="1" ht="12.7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</row>
    <row r="51" spans="1:105" s="1" customFormat="1" ht="15.7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</row>
    <row r="52" spans="1:105" s="1" customFormat="1" ht="8.2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</row>
    <row r="53" spans="1:105" s="4" customFormat="1" ht="34.5" customHeight="1" x14ac:dyDescent="0.2">
      <c r="A53" s="23" t="s">
        <v>0</v>
      </c>
      <c r="B53" s="24"/>
      <c r="C53" s="24"/>
      <c r="D53" s="24"/>
      <c r="E53" s="24"/>
      <c r="F53" s="25"/>
      <c r="G53" s="23" t="s">
        <v>25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5"/>
      <c r="BD53" s="16" t="s">
        <v>26</v>
      </c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8"/>
    </row>
    <row r="54" spans="1:105" s="4" customFormat="1" x14ac:dyDescent="0.2">
      <c r="A54" s="29"/>
      <c r="B54" s="30"/>
      <c r="C54" s="30"/>
      <c r="D54" s="30"/>
      <c r="E54" s="30"/>
      <c r="F54" s="31"/>
      <c r="G54" s="29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1"/>
      <c r="BD54" s="20" t="s">
        <v>1</v>
      </c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 t="s">
        <v>3</v>
      </c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</row>
    <row r="55" spans="1:105" s="4" customFormat="1" x14ac:dyDescent="0.2">
      <c r="A55" s="20">
        <v>1</v>
      </c>
      <c r="B55" s="20"/>
      <c r="C55" s="20"/>
      <c r="D55" s="20"/>
      <c r="E55" s="20"/>
      <c r="F55" s="20"/>
      <c r="G55" s="33">
        <v>2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5"/>
      <c r="BD55" s="20">
        <v>3</v>
      </c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>
        <v>4</v>
      </c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</row>
    <row r="56" spans="1:105" s="4" customFormat="1" x14ac:dyDescent="0.2">
      <c r="A56" s="20">
        <v>1</v>
      </c>
      <c r="B56" s="20"/>
      <c r="C56" s="20"/>
      <c r="D56" s="20"/>
      <c r="E56" s="20"/>
      <c r="F56" s="20"/>
      <c r="G56" s="21" t="str">
        <f>G13</f>
        <v>ОАО "Оборонэнергосбыт"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9">
        <v>1.7</v>
      </c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>
        <v>2.0299999999999998</v>
      </c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</row>
    <row r="57" spans="1:10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</row>
    <row r="58" spans="1:105" s="8" customFormat="1" ht="12.75" x14ac:dyDescent="0.2">
      <c r="A58" s="66" t="s">
        <v>27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</row>
    <row r="59" spans="1:105" s="1" customFormat="1" ht="15.75" x14ac:dyDescent="0.2">
      <c r="A59" s="66" t="s">
        <v>30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</row>
  </sheetData>
  <mergeCells count="124">
    <mergeCell ref="A59:DA59"/>
    <mergeCell ref="A7:F11"/>
    <mergeCell ref="G7:AA11"/>
    <mergeCell ref="AB10:BN11"/>
    <mergeCell ref="BO11:CI11"/>
    <mergeCell ref="CJ11:DA11"/>
    <mergeCell ref="BO12:CI12"/>
    <mergeCell ref="CJ12:DA12"/>
    <mergeCell ref="BO13:CI13"/>
    <mergeCell ref="CJ13:DA13"/>
    <mergeCell ref="A56:F56"/>
    <mergeCell ref="G56:BC56"/>
    <mergeCell ref="BD56:CB56"/>
    <mergeCell ref="CC56:DA56"/>
    <mergeCell ref="A57:DA57"/>
    <mergeCell ref="A58:DA58"/>
    <mergeCell ref="A53:F54"/>
    <mergeCell ref="G53:BC54"/>
    <mergeCell ref="BD53:DA53"/>
    <mergeCell ref="BD54:CB54"/>
    <mergeCell ref="CC54:DA54"/>
    <mergeCell ref="A55:F55"/>
    <mergeCell ref="G55:BC55"/>
    <mergeCell ref="BD55:CB55"/>
    <mergeCell ref="A44:F44"/>
    <mergeCell ref="G44:Y44"/>
    <mergeCell ref="Z44:AI44"/>
    <mergeCell ref="AJ44:AS44"/>
    <mergeCell ref="AT44:BC44"/>
    <mergeCell ref="BD44:BM44"/>
    <mergeCell ref="BN44:BW44"/>
    <mergeCell ref="CC55:DA55"/>
    <mergeCell ref="BX45:CG45"/>
    <mergeCell ref="CH45:CQ45"/>
    <mergeCell ref="CR45:DA45"/>
    <mergeCell ref="A46:DA46"/>
    <mergeCell ref="A47:DA51"/>
    <mergeCell ref="A52:DA52"/>
    <mergeCell ref="BX44:CG44"/>
    <mergeCell ref="CH44:CQ44"/>
    <mergeCell ref="CR44:DA44"/>
    <mergeCell ref="A45:F45"/>
    <mergeCell ref="G45:Y45"/>
    <mergeCell ref="Z45:AI45"/>
    <mergeCell ref="AJ45:AS45"/>
    <mergeCell ref="AT45:BC45"/>
    <mergeCell ref="BD45:BM45"/>
    <mergeCell ref="BN45:BW45"/>
    <mergeCell ref="A36:DA36"/>
    <mergeCell ref="A37:DA37"/>
    <mergeCell ref="A38:DA38"/>
    <mergeCell ref="A39:F43"/>
    <mergeCell ref="G39:Y43"/>
    <mergeCell ref="Z39:DA39"/>
    <mergeCell ref="Z40:DA40"/>
    <mergeCell ref="Z41:AS41"/>
    <mergeCell ref="AT41:BM41"/>
    <mergeCell ref="BN41:CG41"/>
    <mergeCell ref="CH41:DA41"/>
    <mergeCell ref="Z42:AS42"/>
    <mergeCell ref="AT42:BM42"/>
    <mergeCell ref="BN42:CG42"/>
    <mergeCell ref="CH42:DA42"/>
    <mergeCell ref="Z43:AI43"/>
    <mergeCell ref="AJ43:AS43"/>
    <mergeCell ref="AT43:BC43"/>
    <mergeCell ref="BD43:BM43"/>
    <mergeCell ref="BN43:BW43"/>
    <mergeCell ref="BX43:CG43"/>
    <mergeCell ref="CH43:CQ43"/>
    <mergeCell ref="CR43:DA43"/>
    <mergeCell ref="AC29:BN29"/>
    <mergeCell ref="BP29:DA29"/>
    <mergeCell ref="AC30:BN30"/>
    <mergeCell ref="BP30:DA30"/>
    <mergeCell ref="A31:DA31"/>
    <mergeCell ref="A32:DA35"/>
    <mergeCell ref="A26:F26"/>
    <mergeCell ref="G26:AA26"/>
    <mergeCell ref="AB26:BN26"/>
    <mergeCell ref="BO26:DA26"/>
    <mergeCell ref="A27:F30"/>
    <mergeCell ref="G27:AA30"/>
    <mergeCell ref="AC27:BN27"/>
    <mergeCell ref="BP27:DA27"/>
    <mergeCell ref="AC28:BN28"/>
    <mergeCell ref="BP28:DA28"/>
    <mergeCell ref="A21:DA21"/>
    <mergeCell ref="A22:F25"/>
    <mergeCell ref="G22:AA25"/>
    <mergeCell ref="AB22:DA22"/>
    <mergeCell ref="AB23:DA23"/>
    <mergeCell ref="AB24:DA24"/>
    <mergeCell ref="AB25:BN25"/>
    <mergeCell ref="BO25:DA25"/>
    <mergeCell ref="A19:F19"/>
    <mergeCell ref="G19:AA19"/>
    <mergeCell ref="AB19:BN19"/>
    <mergeCell ref="BO19:DA19"/>
    <mergeCell ref="A20:F20"/>
    <mergeCell ref="G20:AA20"/>
    <mergeCell ref="AB20:BN20"/>
    <mergeCell ref="BO20:DA20"/>
    <mergeCell ref="A1:DA1"/>
    <mergeCell ref="A2:DA5"/>
    <mergeCell ref="A6:DA6"/>
    <mergeCell ref="AB7:DA7"/>
    <mergeCell ref="AB8:DA8"/>
    <mergeCell ref="AB9:DA9"/>
    <mergeCell ref="BO10:DA10"/>
    <mergeCell ref="A14:DA14"/>
    <mergeCell ref="A15:F18"/>
    <mergeCell ref="G15:AA18"/>
    <mergeCell ref="AB15:DA15"/>
    <mergeCell ref="AB16:DA16"/>
    <mergeCell ref="AB17:DA17"/>
    <mergeCell ref="AB18:BN18"/>
    <mergeCell ref="BO18:DA18"/>
    <mergeCell ref="A12:F12"/>
    <mergeCell ref="G12:AA12"/>
    <mergeCell ref="AB12:BN12"/>
    <mergeCell ref="A13:F13"/>
    <mergeCell ref="G13:AA13"/>
    <mergeCell ref="AB13:BN13"/>
  </mergeCells>
  <pageMargins left="0.78740157480314965" right="0.51181102362204722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6" max="104" man="1"/>
  </rowBreaks>
  <drawing r:id="rId2"/>
  <legacyDrawing r:id="rId3"/>
  <oleObjects>
    <mc:AlternateContent xmlns:mc="http://schemas.openxmlformats.org/markup-compatibility/2006">
      <mc:Choice Requires="x14">
        <oleObject progId="Equation.3" shapeId="7170" r:id="rId4">
          <objectPr defaultSize="0" autoPict="0" r:id="rId5">
            <anchor moveWithCells="1" sizeWithCells="1">
              <from>
                <xdr:col>0</xdr:col>
                <xdr:colOff>0</xdr:colOff>
                <xdr:row>46</xdr:row>
                <xdr:rowOff>0</xdr:rowOff>
              </from>
              <to>
                <xdr:col>5</xdr:col>
                <xdr:colOff>19050</xdr:colOff>
                <xdr:row>47</xdr:row>
                <xdr:rowOff>28575</xdr:rowOff>
              </to>
            </anchor>
          </objectPr>
        </oleObject>
      </mc:Choice>
      <mc:Fallback>
        <oleObject progId="Equation.3" shapeId="7170" r:id="rId4"/>
      </mc:Fallback>
    </mc:AlternateContent>
    <mc:AlternateContent xmlns:mc="http://schemas.openxmlformats.org/markup-compatibility/2006">
      <mc:Choice Requires="x14">
        <oleObject progId="Equation.3" shapeId="7169" r:id="rId6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76200</xdr:rowOff>
              </from>
              <to>
                <xdr:col>5</xdr:col>
                <xdr:colOff>28575</xdr:colOff>
                <xdr:row>32</xdr:row>
                <xdr:rowOff>9525</xdr:rowOff>
              </to>
            </anchor>
          </objectPr>
        </oleObject>
      </mc:Choice>
      <mc:Fallback>
        <oleObject progId="Equation.3" shapeId="716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КЭСК</vt:lpstr>
      <vt:lpstr>МЭФ</vt:lpstr>
      <vt:lpstr>ОЭС</vt:lpstr>
      <vt:lpstr>КЭСК!Область_печати</vt:lpstr>
      <vt:lpstr>МЭФ!Область_печати</vt:lpstr>
      <vt:lpstr>ОЭС!Область_печати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2013-05-27T11:44:47Z</cp:lastPrinted>
  <dcterms:created xsi:type="dcterms:W3CDTF">2008-01-14T12:35:09Z</dcterms:created>
  <dcterms:modified xsi:type="dcterms:W3CDTF">2013-07-09T06:41:10Z</dcterms:modified>
</cp:coreProperties>
</file>