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Domain\материалы для правления\Материалы для подготовки Правлений 2015 год\Постановления\Декабрь\"/>
    </mc:Choice>
  </mc:AlternateContent>
  <bookViews>
    <workbookView xWindow="0" yWindow="0" windowWidth="23895" windowHeight="6885"/>
  </bookViews>
  <sheets>
    <sheet name="приложение 1" sheetId="17" r:id="rId1"/>
    <sheet name="приложение 2" sheetId="18" r:id="rId2"/>
    <sheet name="приложение 3" sheetId="4" r:id="rId3"/>
  </sheets>
  <definedNames>
    <definedName name="_xlnm._FilterDatabase" localSheetId="0" hidden="1">'приложение 1'!$E$1:$E$185</definedName>
    <definedName name="_xlnm.Print_Titles" localSheetId="0">'приложение 1'!$11:$13</definedName>
    <definedName name="_xlnm.Print_Titles" localSheetId="2">'приложение 3'!$9:$13</definedName>
    <definedName name="_xlnm.Print_Area" localSheetId="0">'приложение 1'!$A$1:$U$172</definedName>
    <definedName name="_xlnm.Print_Area" localSheetId="2">'приложение 3'!$A$1:$AC$160</definedName>
  </definedNames>
  <calcPr calcId="152511"/>
</workbook>
</file>

<file path=xl/calcChain.xml><?xml version="1.0" encoding="utf-8"?>
<calcChain xmlns="http://schemas.openxmlformats.org/spreadsheetml/2006/main">
  <c r="S136" i="4" l="1"/>
  <c r="S137" i="4"/>
  <c r="S138" i="4"/>
  <c r="S139" i="4"/>
  <c r="S140" i="4"/>
  <c r="S141" i="4"/>
  <c r="S142" i="4"/>
  <c r="S143" i="4"/>
  <c r="S135" i="4"/>
  <c r="S132" i="4"/>
  <c r="H103" i="4"/>
  <c r="H104" i="4"/>
  <c r="H102" i="4"/>
  <c r="S102" i="4"/>
  <c r="H101" i="4"/>
  <c r="O99" i="4"/>
  <c r="S99" i="4" s="1"/>
  <c r="O100" i="4"/>
  <c r="S100" i="4" s="1"/>
  <c r="O98" i="4"/>
  <c r="S98" i="4" s="1"/>
  <c r="H99" i="4"/>
  <c r="H100" i="4"/>
  <c r="H98" i="4"/>
  <c r="H96" i="4"/>
  <c r="H97" i="4"/>
  <c r="N95" i="4"/>
  <c r="S95" i="4" s="1"/>
  <c r="H95" i="4"/>
  <c r="N94" i="4"/>
  <c r="S94" i="4" s="1"/>
  <c r="H94" i="4"/>
  <c r="H93" i="4"/>
  <c r="H92" i="4"/>
  <c r="S91" i="4"/>
  <c r="H91" i="4"/>
  <c r="N90" i="4"/>
  <c r="S90" i="4" s="1"/>
  <c r="H90" i="4"/>
  <c r="S81" i="4"/>
  <c r="S80" i="4"/>
  <c r="H27" i="4"/>
  <c r="O24" i="4"/>
  <c r="H24" i="4"/>
  <c r="S24" i="4" s="1"/>
  <c r="G170" i="17"/>
  <c r="H170" i="17" s="1"/>
  <c r="G168" i="17"/>
  <c r="H168" i="17" s="1"/>
  <c r="G166" i="17"/>
  <c r="H166" i="17" s="1"/>
  <c r="G165" i="17"/>
  <c r="H165" i="17" s="1"/>
  <c r="G164" i="17"/>
  <c r="H164" i="17" s="1"/>
  <c r="G163" i="17"/>
  <c r="H163" i="17" s="1"/>
  <c r="G162" i="17"/>
  <c r="H162" i="17" s="1"/>
  <c r="G161" i="17"/>
  <c r="H161" i="17" s="1"/>
  <c r="G160" i="17"/>
  <c r="H160" i="17" s="1"/>
  <c r="G159" i="17"/>
  <c r="H159" i="17" s="1"/>
  <c r="G158" i="17"/>
  <c r="H158" i="17" s="1"/>
  <c r="G157" i="17"/>
  <c r="H157" i="17" s="1"/>
  <c r="G156" i="17"/>
  <c r="H156" i="17" s="1"/>
  <c r="G155" i="17"/>
  <c r="H155" i="17" s="1"/>
  <c r="O155" i="17"/>
  <c r="K155" i="17"/>
  <c r="G154" i="17"/>
  <c r="H154" i="17" s="1"/>
  <c r="O154" i="17"/>
  <c r="K154" i="17"/>
  <c r="G153" i="17"/>
  <c r="H153" i="17" s="1"/>
  <c r="O153" i="17"/>
  <c r="K153" i="17"/>
  <c r="G152" i="17"/>
  <c r="H152" i="17" s="1"/>
  <c r="O152" i="17"/>
  <c r="K152" i="17"/>
  <c r="G151" i="17"/>
  <c r="H151" i="17" s="1"/>
  <c r="O151" i="17"/>
  <c r="K151" i="17"/>
  <c r="G150" i="17"/>
  <c r="H150" i="17" s="1"/>
  <c r="O150" i="17"/>
  <c r="K150" i="17"/>
  <c r="G149" i="17"/>
  <c r="H149" i="17" s="1"/>
  <c r="O149" i="17"/>
  <c r="K149" i="17"/>
  <c r="O148" i="17"/>
  <c r="G148" i="17"/>
  <c r="H148" i="17" s="1"/>
  <c r="G147" i="17"/>
  <c r="H147" i="17" s="1"/>
  <c r="O147" i="17"/>
  <c r="K147" i="17"/>
  <c r="G145" i="17"/>
  <c r="H145" i="17" s="1"/>
  <c r="G144" i="17"/>
  <c r="H144" i="17" s="1"/>
  <c r="G143" i="17"/>
  <c r="H143" i="17" s="1"/>
  <c r="G142" i="17"/>
  <c r="H142" i="17" s="1"/>
  <c r="G141" i="17"/>
  <c r="H141" i="17" s="1"/>
  <c r="G140" i="17"/>
  <c r="H140" i="17" s="1"/>
  <c r="G139" i="17"/>
  <c r="H139" i="17" s="1"/>
  <c r="G138" i="17"/>
  <c r="H138" i="17" s="1"/>
  <c r="G128" i="17"/>
  <c r="H128" i="17" s="1"/>
  <c r="G127" i="17"/>
  <c r="H127" i="17" s="1"/>
  <c r="G126" i="17"/>
  <c r="H126" i="17" s="1"/>
  <c r="G125" i="17"/>
  <c r="H125" i="17" s="1"/>
  <c r="G124" i="17"/>
  <c r="H124" i="17" s="1"/>
  <c r="G123" i="17"/>
  <c r="H123" i="17" s="1"/>
  <c r="G122" i="17"/>
  <c r="H122" i="17" s="1"/>
  <c r="G121" i="17"/>
  <c r="H121" i="17" s="1"/>
  <c r="G120" i="17"/>
  <c r="H120" i="17" s="1"/>
  <c r="G119" i="17"/>
  <c r="H119" i="17" s="1"/>
  <c r="G118" i="17"/>
  <c r="H118" i="17" s="1"/>
  <c r="G111" i="17"/>
  <c r="H111" i="17" s="1"/>
  <c r="G109" i="17"/>
  <c r="O106" i="17"/>
  <c r="M106" i="17" s="1"/>
  <c r="G106" i="17"/>
  <c r="H106" i="17" s="1"/>
  <c r="O105" i="17"/>
  <c r="G105" i="17"/>
  <c r="H105" i="17" s="1"/>
  <c r="G103" i="17"/>
  <c r="H103" i="17" s="1"/>
  <c r="G102" i="17"/>
  <c r="H102" i="17" s="1"/>
  <c r="G100" i="17"/>
  <c r="H100" i="17" s="1"/>
  <c r="O100" i="17"/>
  <c r="K100" i="17"/>
  <c r="G99" i="17"/>
  <c r="H99" i="17" s="1"/>
  <c r="O99" i="17"/>
  <c r="D99" i="17"/>
  <c r="O98" i="17"/>
  <c r="G98" i="17"/>
  <c r="H98" i="17" s="1"/>
  <c r="D98" i="17"/>
  <c r="G97" i="17"/>
  <c r="H97" i="17" s="1"/>
  <c r="G96" i="17"/>
  <c r="H96" i="17" s="1"/>
  <c r="G95" i="17"/>
  <c r="H95" i="17" s="1"/>
  <c r="G94" i="17"/>
  <c r="H94" i="17" s="1"/>
  <c r="G93" i="17"/>
  <c r="H93" i="17" s="1"/>
  <c r="G92" i="17"/>
  <c r="H92" i="17" s="1"/>
  <c r="G91" i="17"/>
  <c r="G85" i="17"/>
  <c r="G84" i="17"/>
  <c r="H84" i="17" s="1"/>
  <c r="G82" i="17"/>
  <c r="H82" i="17" s="1"/>
  <c r="G80" i="17"/>
  <c r="H80" i="17" s="1"/>
  <c r="G79" i="17"/>
  <c r="G78" i="17"/>
  <c r="H78" i="17" s="1"/>
  <c r="G75" i="17"/>
  <c r="H75" i="17" s="1"/>
  <c r="G74" i="17"/>
  <c r="H74" i="17" s="1"/>
  <c r="G73" i="17"/>
  <c r="H73" i="17" s="1"/>
  <c r="G72" i="17"/>
  <c r="H72" i="17" s="1"/>
  <c r="G71" i="17"/>
  <c r="H71" i="17" s="1"/>
  <c r="G70" i="17"/>
  <c r="H70" i="17" s="1"/>
  <c r="G69" i="17"/>
  <c r="H69" i="17" s="1"/>
  <c r="G68" i="17"/>
  <c r="H68" i="17" s="1"/>
  <c r="G67" i="17"/>
  <c r="H67" i="17" s="1"/>
  <c r="G66" i="17"/>
  <c r="H66" i="17" s="1"/>
  <c r="G65" i="17"/>
  <c r="H65" i="17" s="1"/>
  <c r="G64" i="17"/>
  <c r="H64" i="17" s="1"/>
  <c r="G63" i="17"/>
  <c r="H63" i="17" s="1"/>
  <c r="G62" i="17"/>
  <c r="H62" i="17" s="1"/>
  <c r="G61" i="17"/>
  <c r="H61" i="17" s="1"/>
  <c r="G60" i="17"/>
  <c r="H60" i="17" s="1"/>
  <c r="G59" i="17"/>
  <c r="H59" i="17" s="1"/>
  <c r="G58" i="17"/>
  <c r="H58" i="17" s="1"/>
  <c r="G57" i="17"/>
  <c r="H57" i="17" s="1"/>
  <c r="G56" i="17"/>
  <c r="H56" i="17" s="1"/>
  <c r="G55" i="17"/>
  <c r="H55" i="17" s="1"/>
  <c r="G54" i="17"/>
  <c r="H54" i="17" s="1"/>
  <c r="G53" i="17"/>
  <c r="H53" i="17" s="1"/>
  <c r="G52" i="17"/>
  <c r="H52" i="17" s="1"/>
  <c r="G51" i="17"/>
  <c r="H51" i="17" s="1"/>
  <c r="G50" i="17"/>
  <c r="H50" i="17" s="1"/>
  <c r="G49" i="17"/>
  <c r="H49" i="17" s="1"/>
  <c r="G48" i="17"/>
  <c r="H48" i="17" s="1"/>
  <c r="G47" i="17"/>
  <c r="H47" i="17" s="1"/>
  <c r="G46" i="17"/>
  <c r="H46" i="17" s="1"/>
  <c r="G45" i="17"/>
  <c r="H45" i="17" s="1"/>
  <c r="G44" i="17"/>
  <c r="H44" i="17" s="1"/>
  <c r="G43" i="17"/>
  <c r="H43" i="17" s="1"/>
  <c r="G42" i="17"/>
  <c r="H42" i="17" s="1"/>
  <c r="G41" i="17"/>
  <c r="H41" i="17" s="1"/>
  <c r="G40" i="17"/>
  <c r="H40" i="17" s="1"/>
  <c r="G39" i="17"/>
  <c r="H39" i="17" s="1"/>
  <c r="G38" i="17"/>
  <c r="H38" i="17" s="1"/>
  <c r="G37" i="17"/>
  <c r="H37" i="17" s="1"/>
  <c r="G36" i="17"/>
  <c r="H36" i="17" s="1"/>
  <c r="G35" i="17"/>
  <c r="H35" i="17" s="1"/>
  <c r="G34" i="17"/>
  <c r="H34" i="17" s="1"/>
  <c r="G32" i="17"/>
  <c r="G31" i="17"/>
  <c r="H31" i="17" s="1"/>
  <c r="G27" i="17"/>
  <c r="H27" i="17" s="1"/>
  <c r="G26" i="17"/>
  <c r="H26" i="17" s="1"/>
  <c r="G24" i="17"/>
  <c r="H24" i="17" s="1"/>
  <c r="G23" i="17"/>
  <c r="H23" i="17" s="1"/>
  <c r="G22" i="17"/>
  <c r="H22" i="17" s="1"/>
  <c r="G19" i="17"/>
  <c r="H19" i="17" s="1"/>
  <c r="G18" i="17"/>
  <c r="H18" i="17" s="1"/>
  <c r="G17" i="17"/>
  <c r="H17" i="17" s="1"/>
  <c r="G132" i="17" l="1"/>
  <c r="H132" i="17" s="1"/>
  <c r="G112" i="17"/>
  <c r="H112" i="17" s="1"/>
  <c r="G135" i="17"/>
  <c r="H135" i="17" s="1"/>
  <c r="G115" i="17"/>
  <c r="H115" i="17" s="1"/>
  <c r="G129" i="17"/>
  <c r="H129" i="17" s="1"/>
  <c r="G110" i="17"/>
  <c r="H110" i="17" s="1"/>
  <c r="G30" i="17"/>
  <c r="H30" i="17" s="1"/>
  <c r="G171" i="17"/>
  <c r="H171" i="17" s="1"/>
  <c r="H169" i="17" s="1"/>
  <c r="H20" i="17"/>
  <c r="H32" i="17"/>
  <c r="H79" i="17"/>
  <c r="H76" i="17" s="1"/>
  <c r="G76" i="17"/>
  <c r="H85" i="17"/>
  <c r="H83" i="17" s="1"/>
  <c r="G83" i="17"/>
  <c r="H109" i="17"/>
  <c r="H91" i="17"/>
  <c r="H89" i="17" s="1"/>
  <c r="G89" i="17"/>
  <c r="G20" i="17"/>
  <c r="H28" i="17" l="1"/>
  <c r="G28" i="17"/>
  <c r="G16" i="17" s="1"/>
  <c r="G15" i="17" s="1"/>
  <c r="G107" i="17"/>
  <c r="G88" i="17" s="1"/>
  <c r="G169" i="17"/>
  <c r="H107" i="17"/>
  <c r="H88" i="17" s="1"/>
  <c r="H87" i="17" s="1"/>
  <c r="H16" i="17"/>
  <c r="H15" i="17" s="1"/>
  <c r="G87" i="17" l="1"/>
  <c r="G14" i="17" s="1"/>
  <c r="H14" i="17"/>
  <c r="S107" i="4" l="1"/>
  <c r="N92" i="4"/>
  <c r="S92" i="4" s="1"/>
</calcChain>
</file>

<file path=xl/sharedStrings.xml><?xml version="1.0" encoding="utf-8"?>
<sst xmlns="http://schemas.openxmlformats.org/spreadsheetml/2006/main" count="3875" uniqueCount="469">
  <si>
    <t>Наименование объекта</t>
  </si>
  <si>
    <t>Стадия реали-
зации проекта</t>
  </si>
  <si>
    <t>МВт/Гкал/ч/км/МВА</t>
  </si>
  <si>
    <t>Год начала строитель-
ства</t>
  </si>
  <si>
    <t>Год окончания строитель-
ства</t>
  </si>
  <si>
    <t>млн. рублей</t>
  </si>
  <si>
    <t>Ввод мощностей</t>
  </si>
  <si>
    <t>итого</t>
  </si>
  <si>
    <t>ВСЕГО</t>
  </si>
  <si>
    <t>1</t>
  </si>
  <si>
    <t>Техническое перевооружение и реконструкция</t>
  </si>
  <si>
    <t>1.1</t>
  </si>
  <si>
    <t>Энергосбережение и повышение энергетической эффективности</t>
  </si>
  <si>
    <t>2</t>
  </si>
  <si>
    <t>1.2</t>
  </si>
  <si>
    <t>Создание систем противоаварийной и режимной автоматики</t>
  </si>
  <si>
    <t>1.3</t>
  </si>
  <si>
    <t>Создание систем телемеханики и связи</t>
  </si>
  <si>
    <t>1.4</t>
  </si>
  <si>
    <t>Установка устройств регулирования напряжения и компенсации реактивной мощности</t>
  </si>
  <si>
    <t>Новое строительство</t>
  </si>
  <si>
    <t>2.1</t>
  </si>
  <si>
    <t>2.2</t>
  </si>
  <si>
    <t>Прочее новое строительство</t>
  </si>
  <si>
    <t>Оплата процентов за привлеченные кредитные ресурсы</t>
  </si>
  <si>
    <t>*</t>
  </si>
  <si>
    <t>**</t>
  </si>
  <si>
    <t>№ п/п</t>
  </si>
  <si>
    <t>Наименование проекта</t>
  </si>
  <si>
    <t>Вывод мощностей</t>
  </si>
  <si>
    <t>Ввод основных средств сетевых организаций</t>
  </si>
  <si>
    <t>Итого</t>
  </si>
  <si>
    <t>МВт, Гкал/час, км, МВ·А</t>
  </si>
  <si>
    <t>I кв.</t>
  </si>
  <si>
    <t>II кв.</t>
  </si>
  <si>
    <t>III кв.</t>
  </si>
  <si>
    <t>IV кв.</t>
  </si>
  <si>
    <t>млн. руб.</t>
  </si>
  <si>
    <t>Прогноз ввода/вывода объектов</t>
  </si>
  <si>
    <t>1.1.1</t>
  </si>
  <si>
    <t>1.1.2</t>
  </si>
  <si>
    <t>1.1.3</t>
  </si>
  <si>
    <t>1.1.4</t>
  </si>
  <si>
    <t>2.3</t>
  </si>
  <si>
    <t>0,25 МВА</t>
  </si>
  <si>
    <t>0,5 МВА</t>
  </si>
  <si>
    <t>0,8 МВА</t>
  </si>
  <si>
    <t>1,05 км</t>
  </si>
  <si>
    <t>0,782 км</t>
  </si>
  <si>
    <t>0,63 МВА</t>
  </si>
  <si>
    <t>1,26 МВА</t>
  </si>
  <si>
    <t>план 2015 года</t>
  </si>
  <si>
    <t>план 2016 года</t>
  </si>
  <si>
    <t>план 2017 года</t>
  </si>
  <si>
    <t>план 2018 года</t>
  </si>
  <si>
    <t>план 2019 года</t>
  </si>
  <si>
    <t>0,1 МВА</t>
  </si>
  <si>
    <t>0,16 МВА</t>
  </si>
  <si>
    <t>Проектирование и строительство ТП-157А</t>
  </si>
  <si>
    <t>0,4 км</t>
  </si>
  <si>
    <t>Проектирование и строительство ТП-57А (водоподъем №3)</t>
  </si>
  <si>
    <t>0,4 МВА</t>
  </si>
  <si>
    <t>0,48 км</t>
  </si>
  <si>
    <t>КЛ и ВЛ</t>
  </si>
  <si>
    <t>ПС</t>
  </si>
  <si>
    <t>2.1.1</t>
  </si>
  <si>
    <t>2.1.2</t>
  </si>
  <si>
    <t>1.3.1</t>
  </si>
  <si>
    <t>6 МВА</t>
  </si>
  <si>
    <t>Приобретение  автотранспорта и спецтехники</t>
  </si>
  <si>
    <t>С/П</t>
  </si>
  <si>
    <t>С</t>
  </si>
  <si>
    <t>1.1.5</t>
  </si>
  <si>
    <t>1.1.6</t>
  </si>
  <si>
    <t>1.1.11</t>
  </si>
  <si>
    <t>Проектирование и строительство административно-бытового здания по адресу: 
г. Березовский, ул. Фурманова, 26</t>
  </si>
  <si>
    <t>г. Кемерово</t>
  </si>
  <si>
    <t>г. Березовский</t>
  </si>
  <si>
    <t>1.1.12</t>
  </si>
  <si>
    <t>1.1.12.1</t>
  </si>
  <si>
    <t>1.1.12.3</t>
  </si>
  <si>
    <t>Проектирование и реконструкция ВЛ-0,4кВ от РП-2</t>
  </si>
  <si>
    <t>Проектирование и строительство КТПН 59</t>
  </si>
  <si>
    <t>Проектирование и строительство КТПН 15</t>
  </si>
  <si>
    <t>Проектирование и строительство КТПН 81</t>
  </si>
  <si>
    <t>Проектирование и строительство КТПН 93</t>
  </si>
  <si>
    <t>Проектирование и строительство КТПН 47</t>
  </si>
  <si>
    <t>Проектирование и реконструкция ТП 80 с заменой силовых тр-ров и В/В и Н/В ячеек</t>
  </si>
  <si>
    <t>Проектирование и реконструкция ТП 14</t>
  </si>
  <si>
    <t>Проектирование и реконструкция ТП 40</t>
  </si>
  <si>
    <t>Проектирование и реконструкция ТП 77 с заменой силовых тр-ров и В/В и Н/В ячеек</t>
  </si>
  <si>
    <t>Проектирование и реконструкция ТП 37</t>
  </si>
  <si>
    <t>Проектирование и реконструкция ТП 98</t>
  </si>
  <si>
    <t>Проектирование и реконструкция ТП 39</t>
  </si>
  <si>
    <t xml:space="preserve">Проектирование и реконструкция ТП 50 с заменой силовых тр-ров </t>
  </si>
  <si>
    <t>Проектирование и реконструкция ТП 52 с заменой силовых тр-ров и В/В и Н/В ячеек</t>
  </si>
  <si>
    <t>Проектирование и реконструкция ТП 48 с заменой силовых тр-ров</t>
  </si>
  <si>
    <t>Проектирование и строительство КТПН 151</t>
  </si>
  <si>
    <t>Проектирование и строительство КТПН 88</t>
  </si>
  <si>
    <t>Проектирование и строительство КТПН 87</t>
  </si>
  <si>
    <t>Проектирование и строительство КТПН 12</t>
  </si>
  <si>
    <t>Проектирование и строительство КТПН 143</t>
  </si>
  <si>
    <t>Проектирование и строительство КТПН 146</t>
  </si>
  <si>
    <t>Проектирование и строительство КТПН 44 с установкой блока RM-6</t>
  </si>
  <si>
    <t>Проектирование и реконструкция ТП 142 с заменой оборудования</t>
  </si>
  <si>
    <t>Проектирование и реконструкция ТП 82 с заменой силовых тр-ров</t>
  </si>
  <si>
    <t>2.1.1.1</t>
  </si>
  <si>
    <t>2.1.1.2</t>
  </si>
  <si>
    <t>2.1.1.3</t>
  </si>
  <si>
    <t>2.1.1.4</t>
  </si>
  <si>
    <t>2.1.1.5</t>
  </si>
  <si>
    <t>2.1.1.6</t>
  </si>
  <si>
    <t>2.1.1.7</t>
  </si>
  <si>
    <t>2.1.1.8</t>
  </si>
  <si>
    <t>2.1.1.9</t>
  </si>
  <si>
    <t>Проектирование и реконструкция ТП 110 с установкой 2-х дополнительных ячеек 6 кВ и заменой оборудования 0,4кВ.</t>
  </si>
  <si>
    <t>2.1.2.1</t>
  </si>
  <si>
    <t>2.1.2.2</t>
  </si>
  <si>
    <t>2.1.2.3</t>
  </si>
  <si>
    <t>2.1.2.4</t>
  </si>
  <si>
    <t>2.1.2.5</t>
  </si>
  <si>
    <t>Проектирование и строительство РП-4</t>
  </si>
  <si>
    <t>Проектирование и реконструкция гаража по адресу: г. Кемерово, ул. Кирова, 9</t>
  </si>
  <si>
    <t>Перенос ТП 106 в центр электрических нагрузок, в т.ч.
- проектирование и реконструкция ВЛ-6кВ 
ф.6-23 ПС Первомайская;
- проектирование и строительство КТПН-106;
- проектирование и реконструкция ВЛ-0,4кВ от КТПН-106</t>
  </si>
  <si>
    <t>Проектирование и строительство КТПН 103 (замена МТП на КТПН)</t>
  </si>
  <si>
    <t>Проектирование и строительство КТПН 107 (замена МТП на КТПН)</t>
  </si>
  <si>
    <t>Перенос ТП 86 в центр электрических нагрузок, в т.ч.
- проектирование и реконструкция ВЛ-6кВ
ф.6-1-РП-1;
- проектирование и строительство КТПН-86;
- проектирование и реконструкция ВЛ-0,4кВ от КТПН-86</t>
  </si>
  <si>
    <t>Строительство ТП на ул. Дорожная (перевод нагрузки с ТП-891), в т.ч.
- проектирование и строительство КТПН 400кВА;
- проектирование и строительство ВЛ-10кВ отпайка от ф.Ю-22 к ТП.</t>
  </si>
  <si>
    <t>0,4 МВА
0,5 км</t>
  </si>
  <si>
    <t>Проектирование и установка двух "коммутационно-защитных аппаратов" (реклоузер или аналог ) на фид.6-12 РП "Южная" (замена ПП-1)</t>
  </si>
  <si>
    <t>Проектирование и установка "коммутационно-защитного аппарата " (реклоузер или аналог ) в середине линии ВЛ-10кВ фид. 10-18 п/ст "Октябрьская"</t>
  </si>
  <si>
    <t>Строительство ТП на ул. Баха, в т.ч.
- проектирование и строительство КТПН 400кВА;
- проектирование и строительство ВЛ-6кВ отпайка от ф.Я-6 к ТП;
- проектирование и строительство ВЛ-0,4кВ от ТП</t>
  </si>
  <si>
    <t>0,4 км
0,4 МВА
0,5 км</t>
  </si>
  <si>
    <t xml:space="preserve">
0,16 МВА
</t>
  </si>
  <si>
    <t>Строительство ТП в центре электрических нагрузок на ул. Родниковая, в т.ч.
- проектирование и строительство КТПН 160кВА;
- проектирование и реконструкция ВЛ-10кВ ф.10-2;
- проектирование и реконструкция ВЛ-0,4кВ от ТП-116 с переводом части нагрузки на КТПН</t>
  </si>
  <si>
    <t xml:space="preserve">Проектирование и строительство КТПН 5 </t>
  </si>
  <si>
    <t>Проектирование и строительство КТПН 67</t>
  </si>
  <si>
    <t>1.1.11.1</t>
  </si>
  <si>
    <t>1.1.11.2</t>
  </si>
  <si>
    <t>1.1.11.3</t>
  </si>
  <si>
    <t>1.1.12.4</t>
  </si>
  <si>
    <t>1.1.12.34</t>
  </si>
  <si>
    <t>1.1.12.35</t>
  </si>
  <si>
    <t>1.1.12.36</t>
  </si>
  <si>
    <t>1.1.12.37</t>
  </si>
  <si>
    <t>1.1.12.38</t>
  </si>
  <si>
    <t>1.1.12.39</t>
  </si>
  <si>
    <t>1.1.12.40</t>
  </si>
  <si>
    <t>1.1.12.41</t>
  </si>
  <si>
    <t>1.1.12.42</t>
  </si>
  <si>
    <t>1.1.12.43</t>
  </si>
  <si>
    <t>1.1.12.44</t>
  </si>
  <si>
    <t>1.1.12.45</t>
  </si>
  <si>
    <t>1.1.12.46</t>
  </si>
  <si>
    <t>1.1.12.47</t>
  </si>
  <si>
    <t>1.1.12.48</t>
  </si>
  <si>
    <t>1.1.12.52</t>
  </si>
  <si>
    <t>1.1.12.53</t>
  </si>
  <si>
    <t>1.1.12.54</t>
  </si>
  <si>
    <t>1.1.12.55</t>
  </si>
  <si>
    <t>1.1.12.56</t>
  </si>
  <si>
    <t>1.1.12.57</t>
  </si>
  <si>
    <t>1.1.12.58</t>
  </si>
  <si>
    <t>1.1.12.59</t>
  </si>
  <si>
    <t>1.1.12.63</t>
  </si>
  <si>
    <t>1.1.12.64</t>
  </si>
  <si>
    <t>1.1.12.65</t>
  </si>
  <si>
    <t>1.1.12.66</t>
  </si>
  <si>
    <t>1.1.12.67</t>
  </si>
  <si>
    <t>1.1.12.68</t>
  </si>
  <si>
    <t>1.1.12.69</t>
  </si>
  <si>
    <t>Проектирование и строительство гаража на 
10 стояночных мест по адресу: г. Березовский, 
ул. 40 лет Победы, 5</t>
  </si>
  <si>
    <t>Проектирование и строительство автомоечного комплекса по адресу: г. Кемерово, ул. Пришкольная</t>
  </si>
  <si>
    <t>Проектирование и реконструкция ВЛ-6кВ фид.6-7 РП-Южная с заменой отпайки 1г-2г на кабельную линию на ТП-95</t>
  </si>
  <si>
    <t>Проектирование и реконструкция ТП 7 с заменой 
силовых тр-ров</t>
  </si>
  <si>
    <t>Проектирование и реконструкция ТП 29 с заменой силовых тр-ров</t>
  </si>
  <si>
    <t>Проектирование и реконструкция ТП 61 с заменой силовых тр-ров</t>
  </si>
  <si>
    <t>Проектирование и реконструкция ТП 49 с заменой силовых тр-ров</t>
  </si>
  <si>
    <t>Проектирование и реконструкция ТП 51 с заменой силовых тр-ров</t>
  </si>
  <si>
    <t>Проектирование и реконструкция ТП 55 с заменой силовых тр-ров</t>
  </si>
  <si>
    <t>Проектирование и реконструкция ТП 24 с заменой силовых тр-ров</t>
  </si>
  <si>
    <t>Проектирование и реконструкция ТП 53 с заменой силовых тр-ров</t>
  </si>
  <si>
    <t>Проектирование и реконструкция ТП 10 с заменой силовых тр-ров</t>
  </si>
  <si>
    <t>Проектирование и реконструкция ТП 114 с заменой силовых тр-ров</t>
  </si>
  <si>
    <t>Проектирование и реконструкция ТП 31 с заменой силовых тр-ров</t>
  </si>
  <si>
    <t>Проектирование и реконструкция ТП 34 с заменой силовых тр-ров</t>
  </si>
  <si>
    <t>Проектирование и реконструкция ТП 84 с заменой силовых тр-ров</t>
  </si>
  <si>
    <t>Проектирование и реконструкция ТП 102 с заменой силовых тр-ров</t>
  </si>
  <si>
    <t>Проектирование и реконструкция ТП 64 с заменой силовых тр-ров</t>
  </si>
  <si>
    <t>Проектирование и реконструкция ТП 68 с заменой силовых тр-ров</t>
  </si>
  <si>
    <t>Проектирование и реконструкция ТП 58 с заменой силовых тр-ров</t>
  </si>
  <si>
    <t>Проектирование и реконструкция ТП 62 с заменой силовых тр-ров</t>
  </si>
  <si>
    <t>Проектирование и реконструкция ТП 69 с заменой силовых тр-ров, оборудования ВН, НН</t>
  </si>
  <si>
    <t>Проектирование и реконструкция ТП 92 с заменой силовых тр-ров</t>
  </si>
  <si>
    <t>Проектирование и реконструкция ТП 73 с заменой силовых тр-ров</t>
  </si>
  <si>
    <t>Проектирование и реконструкция ТП 22 с заменой силовых тр-ров</t>
  </si>
  <si>
    <t>Проектирование и реконструкция ТП 36 с заменой силовых тр-ров</t>
  </si>
  <si>
    <t>Проектирование и реконструкция ТП 90 с заменой силовых тр-ров</t>
  </si>
  <si>
    <t>Проектирование и реконструкция ТП 124 с заменой силовых тр-ров</t>
  </si>
  <si>
    <t>Проектирование и реконструкция ТП 79 с заменой силовых тр-ров</t>
  </si>
  <si>
    <t>Проектирование и реконструкция ТП 30 с заменой силовых тр-ров</t>
  </si>
  <si>
    <t>Проектирование и реконструкция ТП 74 с заменой силовых тр-ров</t>
  </si>
  <si>
    <t>Проектирование и реконструкция ТП 54 с заменой силовых тр-ров</t>
  </si>
  <si>
    <t>Проектирование и внедрение АСДТУ
РП №№43, 44, 45</t>
  </si>
  <si>
    <t>Проектирование и строительство ВКЛ-10кВ от 
ПС Притомская до НФС-1</t>
  </si>
  <si>
    <t>Проектирование и строительство ВКЛ-10кВ от 
ПС Притомская до ТП 968</t>
  </si>
  <si>
    <t>Проектирование и строительство ТП 466 с установкой блока RM-6, пр.Ленина,60</t>
  </si>
  <si>
    <t>Проектирование и строительство ТП 503 с установкой блока RM-6, пр.Ленинградский,21</t>
  </si>
  <si>
    <t>Проектирование и строительство ТП 509 с установкой блока RM-6, б-р Строителей,26,б</t>
  </si>
  <si>
    <t>Проектирование и строительство ТП 514 с установкой блока RM-6, пр.Ленина,61</t>
  </si>
  <si>
    <t>Проектирование и строительство ТП 523 с установкой блока RM-6, пр.Ленина,122а</t>
  </si>
  <si>
    <t>Проектирование и строительство ТП 527 с установкой блока RM-6, пр.Ленина,132а</t>
  </si>
  <si>
    <t>Проектирование и строительство ТП 545 с установкой блока RM-6, пр.Ленина, 146/1</t>
  </si>
  <si>
    <t>Проектирование и строительство ТП 604 с установкой блока RM-6, пр.Московский,23</t>
  </si>
  <si>
    <t>Проектирование и строительство ТП 229 с установкой блока RM-6, ул. 40 лет Октября</t>
  </si>
  <si>
    <t>Проектирование и строительство ТП 231 с установкой блока RM-6, ул. Инициативная, 1А</t>
  </si>
  <si>
    <t>Проектирование и строительство ТП 1184 с установкой блока RM-6, ул. Институтская, 18</t>
  </si>
  <si>
    <t>1.1.12.70</t>
  </si>
  <si>
    <t>1.1.12.71</t>
  </si>
  <si>
    <t>1.1.12.72</t>
  </si>
  <si>
    <t>1.1.12.73</t>
  </si>
  <si>
    <t>1.1.12.74</t>
  </si>
  <si>
    <t>1.1.12.75</t>
  </si>
  <si>
    <t>1.1.12.76</t>
  </si>
  <si>
    <t>1.1.12.77</t>
  </si>
  <si>
    <t>1.1.12.78</t>
  </si>
  <si>
    <t>1.1.12.79</t>
  </si>
  <si>
    <t>1.1.12.80</t>
  </si>
  <si>
    <t>1.1.12.81</t>
  </si>
  <si>
    <t>г. Ленинск-Кузнецкий</t>
  </si>
  <si>
    <t>1.1.11.4</t>
  </si>
  <si>
    <t>3,2 МВА</t>
  </si>
  <si>
    <t>Проектирование и строительство РП-54</t>
  </si>
  <si>
    <t>Проектирование и строительство 
ТП 370, 371, 372, 373</t>
  </si>
  <si>
    <t>10 км</t>
  </si>
  <si>
    <t>2.1.1.10</t>
  </si>
  <si>
    <t>2.1.1.11</t>
  </si>
  <si>
    <t>Проектирование и строительство КЛ-10кВ от 
ПС Мирная до РП-12</t>
  </si>
  <si>
    <t>Проектирование и строительство КЛ-10кВ от 
ПС Мирная до РП-6</t>
  </si>
  <si>
    <t>1.1.11.5</t>
  </si>
  <si>
    <t>1.1.11.7</t>
  </si>
  <si>
    <t>2 км</t>
  </si>
  <si>
    <t>План 2015 года</t>
  </si>
  <si>
    <t>0,32 МВА</t>
  </si>
  <si>
    <t>0,063 МВА</t>
  </si>
  <si>
    <t>0,18 МВА</t>
  </si>
  <si>
    <t>0,315 МВА</t>
  </si>
  <si>
    <t>0,565 МВА</t>
  </si>
  <si>
    <t>0,88 МВА</t>
  </si>
  <si>
    <t>0,715 МВА</t>
  </si>
  <si>
    <t>0,72 МВА</t>
  </si>
  <si>
    <t>4,46 МВА</t>
  </si>
  <si>
    <t>2,5 МВА</t>
  </si>
  <si>
    <t>Проектирование и строительство КЛ-10кВ 
ТП-403 - ТП-402 (резервирование ф.2-12, ф.2-25, ф.9-7, ф.9-8)</t>
  </si>
  <si>
    <t>Проектирование и реконструкция ТП 7 с заменой силовых тр-ров</t>
  </si>
  <si>
    <t xml:space="preserve"> - проектирование и строительство КТПН-86;</t>
  </si>
  <si>
    <t xml:space="preserve"> - проектирование и реконструкция ВЛ-0,4кВ от КТПН-86</t>
  </si>
  <si>
    <t>Перенос ТП 106 в центр электрических нагрузок, в т.ч.
- проектирование и реконструкция ВЛ-6кВ 
ф.6-23 ПС Первомайская;</t>
  </si>
  <si>
    <t xml:space="preserve"> - проектирование и строительство КТПН-106;</t>
  </si>
  <si>
    <t xml:space="preserve"> - проектирование и реконструкция ВЛ-0,4кВ от КТПН-106</t>
  </si>
  <si>
    <t>Перенос ТП 86 в центр электрических нагрузок, в т.ч.
- проектирование и реконструкция ВЛ-6кВ
ф.6-1-РП-1;</t>
  </si>
  <si>
    <t xml:space="preserve"> - проектирование и строительство РП с трансформатором 10/6 кВ</t>
  </si>
  <si>
    <t>Строительство В/В перемычки от ПС Октябрьская до РП центральных котельных, в т.ч.
- проектирование и строительство ЛЭП-10кВ от ПС Октябрьяская;</t>
  </si>
  <si>
    <t xml:space="preserve"> - проектирование и строительство ВЛ-0,4кВ от ТП</t>
  </si>
  <si>
    <t>Строительство ТП на ул. Баха, в т.ч.
- проектирование и строительство КТПН 400кВА;</t>
  </si>
  <si>
    <t xml:space="preserve"> - проектирование и строительство ВЛ-6кВ отпайка от ф.Я-6 к ТП;</t>
  </si>
  <si>
    <t xml:space="preserve"> - проектирование и строительство ВЛ-10кВ отпайка от ф.Ю-22 к ТП.</t>
  </si>
  <si>
    <t>Строительство ТП на ул. Дорожная (перевод нагрузки с ТП-891), в т.ч.
- проектирование и строительство КТПН 400кВА;</t>
  </si>
  <si>
    <t xml:space="preserve"> - проектирование и реконструкция ВЛ-0,4кВ от ТП-116 с переводом части нагрузки на КТПН</t>
  </si>
  <si>
    <t>Строительство ТП в центре электрических нагрузок на ул. Родниковая, в т.ч.
- проектирование и строительство КТПН 160кВА</t>
  </si>
  <si>
    <t xml:space="preserve"> - проектирование и реконструкция ВЛ-10кВ ф.10-2;</t>
  </si>
  <si>
    <t>Проектирование и реконструкция инженерных систем и коммуникаций здания по адресу: 
г. Березовский, ул. 40 лет Победы, 5</t>
  </si>
  <si>
    <t>Проектирование и строительство КЛ-10кВ от РП-37 до ТП-741, ТП-499</t>
  </si>
  <si>
    <t>1,75 км</t>
  </si>
  <si>
    <t>Проектирование и реконструкция ТП-359 с установкой блока RM-6, ж/д Больница</t>
  </si>
  <si>
    <t>Проектирование и реконструкция ТП 404 с установкой блока RM-6, пр.Ленина,65</t>
  </si>
  <si>
    <t>10МВА</t>
  </si>
  <si>
    <t>Проектирование и реконструкция КЛ-10кВ от ПС Западная до РП-17</t>
  </si>
  <si>
    <t>Проектирование и реконструкция КЛ-10кВ от ПС Западная до РП-16</t>
  </si>
  <si>
    <t>3,6 км</t>
  </si>
  <si>
    <t>2ед.</t>
  </si>
  <si>
    <t>2 ед.</t>
  </si>
  <si>
    <t>1,8 км</t>
  </si>
  <si>
    <t>Приложение № 4.2
к Приказу Минэнерго России
от 24.03.2010 № 114</t>
  </si>
  <si>
    <t>Источники финансирования инвестиционных программ ОАО "Северо-Кузбасская энергетическая компания" (в прогнозных ценах соответствующих лет), млн. рублей</t>
  </si>
  <si>
    <t>Источник финансирования</t>
  </si>
  <si>
    <t>План 2016 года</t>
  </si>
  <si>
    <t>План 2017 года</t>
  </si>
  <si>
    <t>План 2018 года</t>
  </si>
  <si>
    <t>План 2019 года</t>
  </si>
  <si>
    <t>Собственные средства</t>
  </si>
  <si>
    <t>Прибыль, направляемая на инвестиции:</t>
  </si>
  <si>
    <t>в т.ч. инвестиционная составляющая в тарифе</t>
  </si>
  <si>
    <t>в т.ч. прибыль со свободного сектора</t>
  </si>
  <si>
    <t>в т.ч. от технологического присоединения (для электросетевых компаний)</t>
  </si>
  <si>
    <t>1.1.3.1</t>
  </si>
  <si>
    <t>в т.ч. от технологического присоединения генерации</t>
  </si>
  <si>
    <t>1.1.3.2</t>
  </si>
  <si>
    <t>в т.ч. от технологического присоединения потребителей</t>
  </si>
  <si>
    <t>Прочая прибыль</t>
  </si>
  <si>
    <t>Амортизация</t>
  </si>
  <si>
    <t>1.2.1</t>
  </si>
  <si>
    <t>Амортизация, учтенная в тарифе</t>
  </si>
  <si>
    <t>1.2.2</t>
  </si>
  <si>
    <t>Прочая амортизация</t>
  </si>
  <si>
    <t>1.2.3</t>
  </si>
  <si>
    <t>Недоиспользованная амортизация прошлых лет</t>
  </si>
  <si>
    <t>Возврат НДС</t>
  </si>
  <si>
    <t>Прочие собственные средства</t>
  </si>
  <si>
    <t>1.4.1</t>
  </si>
  <si>
    <t>в т.ч. средства допэмиссии</t>
  </si>
  <si>
    <t>1.5</t>
  </si>
  <si>
    <t>Остаток собственных средств на начало года</t>
  </si>
  <si>
    <t>Привлеченные средства, в т.ч.:</t>
  </si>
  <si>
    <t>Кредиты</t>
  </si>
  <si>
    <t>Облигационные займы</t>
  </si>
  <si>
    <t>Займы организаций</t>
  </si>
  <si>
    <t>2.4</t>
  </si>
  <si>
    <t>Бюджетное финансирование</t>
  </si>
  <si>
    <t>2.5</t>
  </si>
  <si>
    <t>Средства внешних инвесторов</t>
  </si>
  <si>
    <t>2.6</t>
  </si>
  <si>
    <t>Использование лизинга</t>
  </si>
  <si>
    <t>2.7</t>
  </si>
  <si>
    <t>Прочие привлеченные средства</t>
  </si>
  <si>
    <t>ВСЕГО источников финансирования</t>
  </si>
  <si>
    <t>для ОГК/ТГК, в том числе</t>
  </si>
  <si>
    <t>ДПМ</t>
  </si>
  <si>
    <t>вне ДПМ</t>
  </si>
  <si>
    <t>План, в соответствии с утвержденной инвестиционной программой, указать, кем и когда утверждена инвестиционная программа.</t>
  </si>
  <si>
    <t>Для сетевых компаний, переходящих на метод тарифного регулирования RAB, горизонт планирования может быть больше.</t>
  </si>
  <si>
    <t>1 км</t>
  </si>
  <si>
    <t>6 км</t>
  </si>
  <si>
    <t>6,4 км</t>
  </si>
  <si>
    <t>1ед.</t>
  </si>
  <si>
    <t>2.2.1</t>
  </si>
  <si>
    <t>2.2.2</t>
  </si>
  <si>
    <r>
      <t>Строительство 2-й очереди ПС 35/10 кВ "Новая" (</t>
    </r>
    <r>
      <rPr>
        <b/>
        <sz val="10"/>
        <rFont val="Times New Roman"/>
        <family val="1"/>
        <charset val="204"/>
      </rPr>
      <t>изменено наименование</t>
    </r>
    <r>
      <rPr>
        <sz val="10"/>
        <rFont val="Times New Roman"/>
        <family val="1"/>
        <charset val="204"/>
      </rPr>
      <t>, предыдущ.наименование - "Проектирование и реконструкция ПС Новая 35/10 кВ")</t>
    </r>
  </si>
  <si>
    <t>2.1.2.19</t>
  </si>
  <si>
    <r>
      <t>Проектирование и строительство 2х-трансформаторной ТП 35 ул. Притомская набережная, 13 (</t>
    </r>
    <r>
      <rPr>
        <b/>
        <sz val="10"/>
        <rFont val="Times New Roman"/>
        <family val="1"/>
        <charset val="204"/>
      </rPr>
      <t>изменено наименование</t>
    </r>
    <r>
      <rPr>
        <sz val="10"/>
        <rFont val="Times New Roman"/>
        <family val="1"/>
        <charset val="204"/>
      </rPr>
      <t>, предыд. наименование - "Проектирование и строительство 2х-трансформаторной ТП 35 с установкой блока RM-6, ул. Притомская набережная, 13"</t>
    </r>
  </si>
  <si>
    <r>
      <t xml:space="preserve">Строительство ВЛ-6кВ от ПС ВПС до РП-3Б </t>
    </r>
    <r>
      <rPr>
        <b/>
        <sz val="10"/>
        <rFont val="Times New Roman"/>
        <family val="1"/>
        <charset val="204"/>
      </rPr>
      <t>(ИСКЛЮЧИТЬ)</t>
    </r>
  </si>
  <si>
    <t>2.1.2.6</t>
  </si>
  <si>
    <t>2.1.2.7</t>
  </si>
  <si>
    <t>2.1.2.8</t>
  </si>
  <si>
    <t>2.1.2.9</t>
  </si>
  <si>
    <t>2.1.2.10</t>
  </si>
  <si>
    <t>2.1.2.11</t>
  </si>
  <si>
    <t>2.1.2.12</t>
  </si>
  <si>
    <t>2.1.2.13</t>
  </si>
  <si>
    <t>2.1.2.14</t>
  </si>
  <si>
    <t>2.1.2.15</t>
  </si>
  <si>
    <t>2.1.2.16</t>
  </si>
  <si>
    <t>2.1.2.17</t>
  </si>
  <si>
    <t>2.1.2.18</t>
  </si>
  <si>
    <t>2.1.2.20</t>
  </si>
  <si>
    <t>2.1.2.21</t>
  </si>
  <si>
    <t>2.1.2.22</t>
  </si>
  <si>
    <t>2.1.2.23</t>
  </si>
  <si>
    <t>2.1.2.24</t>
  </si>
  <si>
    <t>2.1.2.25</t>
  </si>
  <si>
    <t>2.1.2.26</t>
  </si>
  <si>
    <r>
      <t xml:space="preserve">Реконструкция монтажной части РП-3Б </t>
    </r>
    <r>
      <rPr>
        <b/>
        <sz val="10"/>
        <rFont val="Times New Roman"/>
        <family val="1"/>
        <charset val="204"/>
      </rPr>
      <t>(ДОБАВЛЕНО из п.2.1.1.8.)</t>
    </r>
  </si>
  <si>
    <t>0,105 км</t>
  </si>
  <si>
    <t>3,5 км</t>
  </si>
  <si>
    <t>2.1.2.27</t>
  </si>
  <si>
    <t>2.1.2.29</t>
  </si>
  <si>
    <t>2.1.2.30</t>
  </si>
  <si>
    <t>2.1.2.31</t>
  </si>
  <si>
    <t>2.1.2.32</t>
  </si>
  <si>
    <t>2.1.2.33</t>
  </si>
  <si>
    <t>2.1.2.35</t>
  </si>
  <si>
    <t>2.1.2.36</t>
  </si>
  <si>
    <t>2.1.2.37</t>
  </si>
  <si>
    <t>2.1.2.38</t>
  </si>
  <si>
    <t>2.1.2.39</t>
  </si>
  <si>
    <t>2,1 км</t>
  </si>
  <si>
    <t>0,35 км</t>
  </si>
  <si>
    <r>
      <t xml:space="preserve">Проектирование и строительство КВЛ-10кВ отпайка фид.10-6-МП ПС Водозабор на ТП-1630 </t>
    </r>
    <r>
      <rPr>
        <b/>
        <sz val="10"/>
        <rFont val="Times New Roman"/>
        <family val="1"/>
        <charset val="204"/>
      </rPr>
      <t>(ДОБАВИТЬ)</t>
    </r>
  </si>
  <si>
    <r>
      <t xml:space="preserve">Строительство КЛ 6 кВ Ф. ТЭЦ 11 – ТП 235
</t>
    </r>
    <r>
      <rPr>
        <b/>
        <sz val="10"/>
        <rFont val="Times New Roman"/>
        <family val="1"/>
        <charset val="204"/>
      </rPr>
      <t>(ДОБАВИТЬ)</t>
    </r>
  </si>
  <si>
    <r>
      <t xml:space="preserve">Строительство КЛ 6 кВ Ф. ТЭЦ 10 – ТП 234 </t>
    </r>
    <r>
      <rPr>
        <b/>
        <sz val="10"/>
        <rFont val="Times New Roman"/>
        <family val="1"/>
        <charset val="204"/>
      </rPr>
      <t>(ДОБАВИТЬ)</t>
    </r>
  </si>
  <si>
    <t>2.1.1.12</t>
  </si>
  <si>
    <r>
      <t xml:space="preserve">Проектирование и строительство новой КТП 199, ул.Коммунистическая,71 </t>
    </r>
    <r>
      <rPr>
        <b/>
        <sz val="10"/>
        <rFont val="Times New Roman"/>
        <family val="1"/>
        <charset val="204"/>
      </rPr>
      <t>(ДОБАВИТЬ)</t>
    </r>
  </si>
  <si>
    <r>
      <t>Проектирование и строительство двухтрансформаторной КТП с АВР 0,4кВ на ул.Рудничная (база ХОЗО УВД) взамен ПП-15 и однотрансформаторной ТП-4</t>
    </r>
    <r>
      <rPr>
        <b/>
        <sz val="10"/>
        <rFont val="Times New Roman"/>
        <family val="1"/>
        <charset val="204"/>
      </rPr>
      <t xml:space="preserve"> (ДОБАВИТЬ)</t>
    </r>
  </si>
  <si>
    <r>
      <t xml:space="preserve"> - проектирование и строительство КЛ-0,4кВ от новой КТП до потребителей</t>
    </r>
    <r>
      <rPr>
        <b/>
        <sz val="10"/>
        <rFont val="Times New Roman"/>
        <family val="1"/>
        <charset val="204"/>
      </rPr>
      <t xml:space="preserve"> (ДОБАВИТЬ)</t>
    </r>
  </si>
  <si>
    <r>
      <t xml:space="preserve"> - проектирование и строительство КЛ-10кВ от ТП-186 до КТП, от ТП-155 до КТП, от КТП до ТП-173</t>
    </r>
    <r>
      <rPr>
        <b/>
        <sz val="10"/>
        <rFont val="Times New Roman"/>
        <family val="1"/>
        <charset val="204"/>
      </rPr>
      <t xml:space="preserve"> (ДОБАВИТЬ)</t>
    </r>
  </si>
  <si>
    <r>
      <t>Проектирование и строительство двухтрансформаторной КТП проходного типа взамен ТП-7 и ТП-56</t>
    </r>
    <r>
      <rPr>
        <b/>
        <sz val="10"/>
        <rFont val="Times New Roman"/>
        <family val="1"/>
        <charset val="204"/>
      </rPr>
      <t xml:space="preserve"> (ДОБАВИТЬ)</t>
    </r>
  </si>
  <si>
    <t>1.2.4</t>
  </si>
  <si>
    <t>1.3.2</t>
  </si>
  <si>
    <t>8ед.</t>
  </si>
  <si>
    <t>23ед.</t>
  </si>
  <si>
    <t>2.1.1.13</t>
  </si>
  <si>
    <t>10,8 км</t>
  </si>
  <si>
    <r>
      <t>Проектирование и строительство КЛ-10кВ от ПС Мирная до РП-9</t>
    </r>
    <r>
      <rPr>
        <b/>
        <sz val="10"/>
        <rFont val="Times New Roman"/>
        <family val="1"/>
        <charset val="204"/>
      </rPr>
      <t xml:space="preserve"> (ДОБАВИТЬ)</t>
    </r>
  </si>
  <si>
    <r>
      <t>Проектирование и строительство КЛ-10кВ от ПС Восточная до РП-3</t>
    </r>
    <r>
      <rPr>
        <b/>
        <sz val="10"/>
        <rFont val="Times New Roman"/>
        <family val="1"/>
        <charset val="204"/>
      </rPr>
      <t xml:space="preserve"> (ДОБАВИТЬ)</t>
    </r>
  </si>
  <si>
    <t>2.1.2.40</t>
  </si>
  <si>
    <t>2.1.2.41</t>
  </si>
  <si>
    <t>2.1.2.42</t>
  </si>
  <si>
    <t>2.1.2.43</t>
  </si>
  <si>
    <t>2х0,4 МВА</t>
  </si>
  <si>
    <t>2.1.2.44</t>
  </si>
  <si>
    <t>2.1.2.45</t>
  </si>
  <si>
    <t>2.1.2.46</t>
  </si>
  <si>
    <t>2.1.2.47</t>
  </si>
  <si>
    <t>2.1.2.48</t>
  </si>
  <si>
    <r>
      <t xml:space="preserve">Строительство ТП 74, пр. Кузнецкий, 260, п/я 131, инв. № 100377  </t>
    </r>
    <r>
      <rPr>
        <b/>
        <sz val="10"/>
        <rFont val="Times New Roman"/>
        <family val="1"/>
        <charset val="204"/>
      </rPr>
      <t>(ДОБАВИТЬ)</t>
    </r>
  </si>
  <si>
    <r>
      <t xml:space="preserve">Строительство ТП 164, Школьный бульвар, 62, инв. № 100745  </t>
    </r>
    <r>
      <rPr>
        <b/>
        <sz val="10"/>
        <rFont val="Times New Roman"/>
        <family val="1"/>
        <charset val="204"/>
      </rPr>
      <t>(ДОБАВИТЬ)</t>
    </r>
  </si>
  <si>
    <r>
      <t>Строительство ТП 1127, ул. Абызова, 13, инв. № 104445</t>
    </r>
    <r>
      <rPr>
        <b/>
        <sz val="10"/>
        <rFont val="Times New Roman"/>
        <family val="1"/>
        <charset val="204"/>
      </rPr>
      <t xml:space="preserve"> (ДОБАВИТЬ)</t>
    </r>
  </si>
  <si>
    <r>
      <t>Строительство ТП 408, пр. Кузнецкий 256А, мехколонна № 4 инв. № 100584</t>
    </r>
    <r>
      <rPr>
        <b/>
        <sz val="10"/>
        <rFont val="Times New Roman"/>
        <family val="1"/>
        <charset val="204"/>
      </rPr>
      <t xml:space="preserve"> (ДОБАВИТЬ)</t>
    </r>
  </si>
  <si>
    <t>млн.
рублей</t>
  </si>
  <si>
    <t>План финан-сирова-ния текуще-го года</t>
  </si>
  <si>
    <r>
      <t>Проектирование и строительство оптико-волоконного кабеля связи от п/ст "35/10 Октябрьской" до РП-13</t>
    </r>
    <r>
      <rPr>
        <b/>
        <sz val="10"/>
        <rFont val="Times New Roman"/>
        <family val="1"/>
        <charset val="204"/>
      </rPr>
      <t xml:space="preserve"> (ДОБАВИТЬ)</t>
    </r>
  </si>
  <si>
    <r>
      <t xml:space="preserve">Реконструкция электрических сетей в Лесном городке, в т.ч.
- проектирование и строительство питающей 
ЛЭП-10кВ от ПС Больничная до ЦРП-ЛГ;
- проектирование и строительство ЛЭП-10кВ от ЦРП-ЛГ до ТП-370, 371, 372, 373;
- проектирование и строительство ЛЭП-0,4кВ от 
ТП-370, 371, 372, 373 до потребителей </t>
    </r>
    <r>
      <rPr>
        <b/>
        <sz val="10"/>
        <rFont val="Times New Roman"/>
        <family val="1"/>
        <charset val="204"/>
      </rPr>
      <t>(ИСКЛЮЧИТЬ)</t>
    </r>
  </si>
  <si>
    <t>Проектирование и установка "коммутационно-защитного аппарата " (реклоузер или аналог ) на ВЛ-6(10)кВ (8ед.)  (ДОБАВИТЬ)</t>
  </si>
  <si>
    <t>Проектирование и установка "коммутационно-защитного аппарата " (реклоузер или аналог ) на ВЛ-6(10)кВ (23ед.) (ДОБАВИТЬ)</t>
  </si>
  <si>
    <t>1 ед.</t>
  </si>
  <si>
    <t>8 ед.</t>
  </si>
  <si>
    <t>23 ед.</t>
  </si>
  <si>
    <t>1,105 км</t>
  </si>
  <si>
    <t>0,702 км</t>
  </si>
  <si>
    <t xml:space="preserve">3,5  км
</t>
  </si>
  <si>
    <t>10 МВА</t>
  </si>
  <si>
    <t>Проектирование и строительство 2х-трансформаторной ТП 35 ул. Притомская набережная, 13 (изменено наименование, предыд. наименование - "Проектирование и строительство 2х-трансформаторной ТП 35 с установкой блока RM-6, ул. Притомская набережная, 13"</t>
  </si>
  <si>
    <t>___***_Иные натуральные количественные показатели объектов основных средств.</t>
  </si>
  <si>
    <t>___Примечание: для сетевых объектов с разделением объектов на подстанции, воздушные линии и кабельные линии.</t>
  </si>
  <si>
    <t>Проектирование и строительство административно-бытового здания по адресу: г. Березовский, ул. Фурманова, 26</t>
  </si>
  <si>
    <t>Проектирование и строительство гаража на 10 стояночных мест по адресу: г. Березовский, 
ул. 40 лет Победы, 5</t>
  </si>
  <si>
    <t xml:space="preserve">Реконструкция монтажной части РП-3Б </t>
  </si>
  <si>
    <t>6,5 км</t>
  </si>
  <si>
    <t>Проектирование и строительство КЛ -10кВ от 
ПС Мирная до Зоны «А» (ф.М-18-0,75км, ф.М-57-0,7км, ф.М-68-0,7км по три одножил.кабеля)</t>
  </si>
  <si>
    <t>6,3 км</t>
  </si>
  <si>
    <t>6,3км</t>
  </si>
  <si>
    <t>Проектирование и строительство КЛ -10кВ от ПС Мирная до Зоны «А» (ф.М-18-0,75км, ф.М-57-0,7км, ф.М-68-0,7км по три одножил.кабеля)</t>
  </si>
  <si>
    <t>6,5км</t>
  </si>
  <si>
    <t>Проектирование и строительство КЛ-10кВ от ПС Мирная до РП-12</t>
  </si>
  <si>
    <t>Проектирование и строительство КЛ-10кВ от ПС Мирная до РП-6</t>
  </si>
  <si>
    <t>Проектирование и реконструкция КЛ-10кВ от ПС Новая до РП-16 (два фидера по 1,56 км по 2 трехжил.кабеля)</t>
  </si>
  <si>
    <t>Проектирование и реконструкция КЛ-10кВ от ПС Новая до РП-16 (два фидера по 1,56км по 2 трехжил.кабеля)</t>
  </si>
  <si>
    <t>Проектирование и установка "коммутационно-защитного аппарата " (реклоузер или аналог ) на ВЛ-6(10)кВ (23ед.)</t>
  </si>
  <si>
    <t xml:space="preserve">Строительство КЛ 6 кВ Ф. ТЭЦ 10 – ТП 234 </t>
  </si>
  <si>
    <t>Строительство КЛ 6 кВ Ф. ТЭЦ 11 – ТП 235</t>
  </si>
  <si>
    <t xml:space="preserve">Проектирование и строительство КВЛ-10кВ отпайка фид.10-6-МП ПС Водозабор на ТП-1630 </t>
  </si>
  <si>
    <r>
      <t>Проектирование и строительство КЛ-10кВ от ПС Восточная до РП-3</t>
    </r>
    <r>
      <rPr>
        <b/>
        <sz val="10"/>
        <rFont val="Times New Roman"/>
        <family val="1"/>
        <charset val="204"/>
      </rPr>
      <t xml:space="preserve"> </t>
    </r>
  </si>
  <si>
    <r>
      <t>Проектирование и строительство КЛ-10кВ от ПС Мирная до РП-9</t>
    </r>
    <r>
      <rPr>
        <b/>
        <sz val="10"/>
        <rFont val="Times New Roman"/>
        <family val="1"/>
        <charset val="204"/>
      </rPr>
      <t xml:space="preserve"> </t>
    </r>
  </si>
  <si>
    <t xml:space="preserve"> - проектирование и строительство КЛ-10кВ от ТП-186 до КТП, от ТП-155 до КТП, от КТП до ТП-173</t>
  </si>
  <si>
    <t xml:space="preserve"> - проектирование и строительство КЛ-0,4кВ от новой КТП до потребителей</t>
  </si>
  <si>
    <t>Строительство ТП 1127, ул. Абызова, 13, инв. № 104445</t>
  </si>
  <si>
    <t>Проектная мощность/ протяжен-ность сетей</t>
  </si>
  <si>
    <t>Полная стоимость строитель-
ства</t>
  </si>
  <si>
    <t>Остаточная стоимость строитель-
ства</t>
  </si>
  <si>
    <t>Проектирование и строительство новой КТП 199, ул.Коммунистическая,71</t>
  </si>
  <si>
    <t>Проектирование и строительство двухтрансформаторной КТП проходного типа взамен ТП-7 и ТП-56</t>
  </si>
  <si>
    <t>Проектирование и строительство двухтрансформаторной КТП с АВР 0,4кВ на ул.Рудничная (база ХОЗО УВД) взамен ПП-15 и однотрансформаторной ТП-4</t>
  </si>
  <si>
    <t xml:space="preserve">Строительство ТП 74, пр. Кузнецкий, 260, п/я 131, инв. № 100377  </t>
  </si>
  <si>
    <t xml:space="preserve">Строительство ТП 164, Школьный бульвар, 62, инв. № 100745  </t>
  </si>
  <si>
    <t>Строительство ТП 408, пр. Кузнецкий 256А, мехколонна № 4 инв. № 100584</t>
  </si>
  <si>
    <t>Проектирование и строительство оптико-волоконного кабеля связи от п/ст "35/10 Октябрьской" до РП-13</t>
  </si>
  <si>
    <r>
      <t>Проектирование и установка "коммутационно-защитного аппарата " (реклоузер или аналог ) на ВЛ-6 (10) кВ (8 ед.)</t>
    </r>
    <r>
      <rPr>
        <b/>
        <sz val="10"/>
        <rFont val="Times New Roman"/>
        <family val="1"/>
        <charset val="204"/>
      </rPr>
      <t xml:space="preserve"> </t>
    </r>
  </si>
  <si>
    <t>Объем финансирования с НДС</t>
  </si>
  <si>
    <t>-</t>
  </si>
  <si>
    <t>региональной энергетической комиссии</t>
  </si>
  <si>
    <t>Кемеровской области</t>
  </si>
  <si>
    <t>Проектирование и реконструкция ТП 404 с установкой блока RM-6, пр. Ленина, 65</t>
  </si>
  <si>
    <t>Первоначальная стоимость вводимых основных средств (без НДС)</t>
  </si>
  <si>
    <t>км/МВ·А/другое</t>
  </si>
  <si>
    <t>Приложение № 1 к постановлению</t>
  </si>
  <si>
    <t>Приложение № 2 к постановлению</t>
  </si>
  <si>
    <t>Приложение № 3 к постановлению</t>
  </si>
  <si>
    <t>Перечень инвестиционных проектов на период реализации инвестиционной программы ОАО "Северо-Кузбасская энергетическая компания" и план их финансирования на 2015-2019 гг.</t>
  </si>
  <si>
    <t>от 31 декабря 2015 года № 1037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</si>
</sst>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0"/>
    <numFmt numFmtId="166" formatCode="0.000"/>
  </numFmts>
  <fonts count="14" x14ac:knownFonts="1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8" fillId="0" borderId="0"/>
    <xf numFmtId="0" fontId="12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178">
    <xf numFmtId="0" fontId="0" fillId="0" borderId="0" xfId="0"/>
    <xf numFmtId="0" fontId="3" fillId="0" borderId="0" xfId="0" applyFont="1" applyFill="1"/>
    <xf numFmtId="0" fontId="2" fillId="0" borderId="3" xfId="0" applyFont="1" applyBorder="1" applyAlignment="1">
      <alignment horizontal="center" vertical="center"/>
    </xf>
    <xf numFmtId="0" fontId="2" fillId="0" borderId="0" xfId="0" applyFont="1"/>
    <xf numFmtId="0" fontId="2" fillId="0" borderId="3" xfId="0" applyFont="1" applyFill="1" applyBorder="1" applyAlignment="1">
      <alignment vertical="center" wrapText="1"/>
    </xf>
    <xf numFmtId="0" fontId="2" fillId="0" borderId="0" xfId="0" applyFont="1" applyFill="1" applyAlignment="1">
      <alignment wrapText="1"/>
    </xf>
    <xf numFmtId="0" fontId="4" fillId="0" borderId="3" xfId="0" applyFont="1" applyFill="1" applyBorder="1" applyAlignment="1">
      <alignment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166" fontId="2" fillId="0" borderId="3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left"/>
    </xf>
    <xf numFmtId="0" fontId="3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7" fillId="0" borderId="0" xfId="0" applyFont="1" applyFill="1" applyAlignment="1">
      <alignment horizontal="right" wrapText="1"/>
    </xf>
    <xf numFmtId="0" fontId="6" fillId="0" borderId="0" xfId="0" applyFont="1" applyFill="1" applyAlignment="1"/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3" xfId="0" applyFont="1" applyFill="1" applyBorder="1"/>
    <xf numFmtId="165" fontId="2" fillId="0" borderId="3" xfId="0" applyNumberFormat="1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/>
    <xf numFmtId="0" fontId="9" fillId="0" borderId="0" xfId="0" applyFont="1" applyFill="1" applyAlignment="1">
      <alignment wrapText="1"/>
    </xf>
    <xf numFmtId="0" fontId="10" fillId="0" borderId="0" xfId="0" applyFont="1" applyFill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65" fontId="2" fillId="0" borderId="0" xfId="0" applyNumberFormat="1" applyFont="1" applyFill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0" xfId="0" applyFont="1" applyAlignment="1">
      <alignment wrapText="1"/>
    </xf>
    <xf numFmtId="49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0" xfId="0" applyNumberFormat="1" applyFont="1"/>
    <xf numFmtId="0" fontId="2" fillId="0" borderId="3" xfId="0" applyNumberFormat="1" applyFont="1" applyBorder="1" applyAlignment="1">
      <alignment vertical="center" wrapText="1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49" fontId="2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wrapText="1"/>
    </xf>
    <xf numFmtId="0" fontId="2" fillId="0" borderId="9" xfId="0" applyFont="1" applyFill="1" applyBorder="1" applyAlignment="1">
      <alignment vertical="center" wrapText="1"/>
    </xf>
    <xf numFmtId="166" fontId="4" fillId="0" borderId="3" xfId="0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wrapText="1"/>
    </xf>
    <xf numFmtId="0" fontId="2" fillId="2" borderId="0" xfId="0" applyFont="1" applyFill="1"/>
    <xf numFmtId="49" fontId="2" fillId="0" borderId="12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5" fontId="2" fillId="0" borderId="7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165" fontId="2" fillId="0" borderId="7" xfId="0" applyNumberFormat="1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4" fillId="0" borderId="0" xfId="0" applyFont="1" applyFill="1"/>
    <xf numFmtId="49" fontId="2" fillId="0" borderId="3" xfId="0" applyNumberFormat="1" applyFont="1" applyBorder="1" applyAlignment="1">
      <alignment horizontal="center" vertical="center" wrapText="1"/>
    </xf>
    <xf numFmtId="165" fontId="2" fillId="0" borderId="13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wrapText="1"/>
    </xf>
    <xf numFmtId="165" fontId="2" fillId="0" borderId="13" xfId="0" applyNumberFormat="1" applyFont="1" applyFill="1" applyBorder="1" applyAlignment="1">
      <alignment horizontal="center" vertical="center"/>
    </xf>
    <xf numFmtId="165" fontId="4" fillId="0" borderId="13" xfId="0" applyNumberFormat="1" applyFont="1" applyFill="1" applyBorder="1" applyAlignment="1">
      <alignment horizontal="center" vertical="center"/>
    </xf>
    <xf numFmtId="165" fontId="2" fillId="0" borderId="9" xfId="0" applyNumberFormat="1" applyFont="1" applyFill="1" applyBorder="1" applyAlignment="1">
      <alignment horizontal="center" vertical="center"/>
    </xf>
    <xf numFmtId="165" fontId="4" fillId="0" borderId="9" xfId="0" applyNumberFormat="1" applyFont="1" applyFill="1" applyBorder="1" applyAlignment="1">
      <alignment horizontal="center" vertical="center"/>
    </xf>
    <xf numFmtId="165" fontId="4" fillId="0" borderId="13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wrapText="1"/>
    </xf>
    <xf numFmtId="0" fontId="9" fillId="0" borderId="0" xfId="0" applyFont="1"/>
    <xf numFmtId="0" fontId="9" fillId="0" borderId="0" xfId="0" applyFont="1" applyFill="1" applyAlignment="1">
      <alignment horizontal="left" vertical="top"/>
    </xf>
    <xf numFmtId="0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top" wrapText="1"/>
    </xf>
    <xf numFmtId="0" fontId="11" fillId="0" borderId="0" xfId="0" applyFont="1" applyFill="1"/>
    <xf numFmtId="0" fontId="1" fillId="0" borderId="0" xfId="0" applyFont="1" applyAlignment="1">
      <alignment horizontal="right"/>
    </xf>
    <xf numFmtId="49" fontId="2" fillId="0" borderId="7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6" fontId="2" fillId="0" borderId="0" xfId="0" applyNumberFormat="1" applyFont="1" applyFill="1" applyAlignment="1">
      <alignment wrapText="1"/>
    </xf>
    <xf numFmtId="166" fontId="2" fillId="0" borderId="3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165" fontId="4" fillId="3" borderId="3" xfId="0" applyNumberFormat="1" applyFont="1" applyFill="1" applyBorder="1" applyAlignment="1">
      <alignment horizontal="center" vertical="center" wrapText="1"/>
    </xf>
    <xf numFmtId="166" fontId="4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0" fontId="3" fillId="0" borderId="0" xfId="0" applyFont="1" applyAlignment="1"/>
    <xf numFmtId="0" fontId="1" fillId="0" borderId="0" xfId="0" applyFont="1" applyAlignment="1"/>
    <xf numFmtId="0" fontId="2" fillId="0" borderId="0" xfId="0" applyFont="1" applyFill="1" applyBorder="1"/>
    <xf numFmtId="165" fontId="2" fillId="4" borderId="7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5" fontId="4" fillId="4" borderId="3" xfId="0" applyNumberFormat="1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165" fontId="4" fillId="4" borderId="3" xfId="0" applyNumberFormat="1" applyFont="1" applyFill="1" applyBorder="1" applyAlignment="1">
      <alignment horizontal="center" vertical="center" wrapText="1"/>
    </xf>
    <xf numFmtId="0" fontId="2" fillId="4" borderId="3" xfId="0" applyNumberFormat="1" applyFont="1" applyFill="1" applyBorder="1" applyAlignment="1">
      <alignment horizontal="center" wrapText="1"/>
    </xf>
    <xf numFmtId="165" fontId="2" fillId="4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0" fontId="2" fillId="0" borderId="0" xfId="0" applyFont="1" applyFill="1" applyAlignment="1">
      <alignment horizontal="center" vertical="center"/>
    </xf>
    <xf numFmtId="49" fontId="4" fillId="4" borderId="6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49" fontId="4" fillId="5" borderId="6" xfId="0" applyNumberFormat="1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2" fillId="4" borderId="3" xfId="0" applyFont="1" applyFill="1" applyBorder="1"/>
    <xf numFmtId="0" fontId="4" fillId="4" borderId="3" xfId="0" applyFont="1" applyFill="1" applyBorder="1" applyAlignment="1">
      <alignment horizontal="center"/>
    </xf>
    <xf numFmtId="166" fontId="4" fillId="4" borderId="3" xfId="0" applyNumberFormat="1" applyFont="1" applyFill="1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0" fontId="2" fillId="0" borderId="0" xfId="0" applyFont="1" applyAlignment="1">
      <alignment horizontal="right" wrapText="1"/>
    </xf>
    <xf numFmtId="0" fontId="1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 wrapText="1"/>
    </xf>
    <xf numFmtId="0" fontId="11" fillId="0" borderId="0" xfId="0" applyFont="1" applyFill="1" applyAlignment="1">
      <alignment horizontal="justify"/>
    </xf>
    <xf numFmtId="0" fontId="4" fillId="0" borderId="3" xfId="0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</cellXfs>
  <cellStyles count="5">
    <cellStyle name="Обычный" xfId="0" builtinId="0"/>
    <cellStyle name="Обычный 2" xfId="1"/>
    <cellStyle name="Обычный 3" xfId="2"/>
    <cellStyle name="Процентный 2" xf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S185"/>
  <sheetViews>
    <sheetView tabSelected="1" view="pageBreakPreview" topLeftCell="D1" zoomScale="80" zoomScaleNormal="80" zoomScaleSheetLayoutView="80" workbookViewId="0">
      <pane ySplit="14" topLeftCell="A15" activePane="bottomLeft" state="frozen"/>
      <selection pane="bottomLeft" activeCell="W10" sqref="W10"/>
    </sheetView>
  </sheetViews>
  <sheetFormatPr defaultRowHeight="12.75" x14ac:dyDescent="0.2"/>
  <cols>
    <col min="1" max="1" width="9.42578125" style="10" customWidth="1"/>
    <col min="2" max="2" width="44" style="5" customWidth="1"/>
    <col min="3" max="3" width="9.42578125" style="5" customWidth="1"/>
    <col min="4" max="4" width="13.85546875" style="5" customWidth="1"/>
    <col min="5" max="5" width="11.28515625" style="5" customWidth="1"/>
    <col min="6" max="6" width="11" style="5" customWidth="1"/>
    <col min="7" max="7" width="11.140625" style="5" customWidth="1"/>
    <col min="8" max="8" width="13" style="5" customWidth="1"/>
    <col min="9" max="9" width="10.140625" style="5" customWidth="1"/>
    <col min="10" max="10" width="11.42578125" style="5" customWidth="1"/>
    <col min="11" max="11" width="10.85546875" style="5" customWidth="1"/>
    <col min="12" max="12" width="10.7109375" style="5" customWidth="1"/>
    <col min="13" max="13" width="11.28515625" style="5" customWidth="1"/>
    <col min="14" max="14" width="11.140625" style="5" customWidth="1"/>
    <col min="15" max="15" width="10.85546875" style="5" customWidth="1"/>
    <col min="16" max="17" width="9.85546875" style="5" customWidth="1"/>
    <col min="18" max="19" width="10" style="5" customWidth="1"/>
    <col min="20" max="20" width="9.85546875" style="5" customWidth="1"/>
    <col min="21" max="21" width="10.85546875" style="5" customWidth="1"/>
    <col min="22" max="22" width="7.42578125" style="5" customWidth="1"/>
    <col min="23" max="16384" width="9.140625" style="5"/>
  </cols>
  <sheetData>
    <row r="1" spans="1:227" ht="12.75" customHeight="1" x14ac:dyDescent="0.2">
      <c r="R1" s="163" t="s">
        <v>464</v>
      </c>
      <c r="S1" s="163"/>
      <c r="T1" s="163"/>
      <c r="U1" s="163"/>
    </row>
    <row r="2" spans="1:227" ht="12.75" customHeight="1" x14ac:dyDescent="0.2">
      <c r="R2" s="164" t="s">
        <v>459</v>
      </c>
      <c r="S2" s="164"/>
      <c r="T2" s="164"/>
      <c r="U2" s="164"/>
    </row>
    <row r="3" spans="1:227" ht="12.75" customHeight="1" x14ac:dyDescent="0.2">
      <c r="R3" s="164" t="s">
        <v>460</v>
      </c>
      <c r="S3" s="164"/>
      <c r="T3" s="164"/>
      <c r="U3" s="164"/>
    </row>
    <row r="4" spans="1:227" ht="17.25" customHeight="1" x14ac:dyDescent="0.2">
      <c r="P4" s="118"/>
      <c r="R4" s="164" t="s">
        <v>468</v>
      </c>
      <c r="S4" s="164"/>
      <c r="T4" s="164"/>
      <c r="U4" s="164"/>
    </row>
    <row r="5" spans="1:227" x14ac:dyDescent="0.2">
      <c r="S5" s="66"/>
      <c r="T5" s="66"/>
      <c r="U5" s="66"/>
    </row>
    <row r="8" spans="1:227" ht="15.75" customHeight="1" x14ac:dyDescent="0.3">
      <c r="A8" s="165" t="s">
        <v>467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</row>
    <row r="10" spans="1:227" x14ac:dyDescent="0.2">
      <c r="P10" s="26"/>
      <c r="Q10" s="26"/>
      <c r="R10" s="26"/>
      <c r="S10" s="26"/>
      <c r="T10" s="26"/>
      <c r="U10" s="26"/>
    </row>
    <row r="11" spans="1:227" s="11" customFormat="1" ht="12.75" customHeight="1" x14ac:dyDescent="0.2">
      <c r="A11" s="160" t="s">
        <v>27</v>
      </c>
      <c r="B11" s="160" t="s">
        <v>0</v>
      </c>
      <c r="C11" s="160" t="s">
        <v>1</v>
      </c>
      <c r="D11" s="160" t="s">
        <v>446</v>
      </c>
      <c r="E11" s="160" t="s">
        <v>3</v>
      </c>
      <c r="F11" s="160" t="s">
        <v>4</v>
      </c>
      <c r="G11" s="160" t="s">
        <v>447</v>
      </c>
      <c r="H11" s="160" t="s">
        <v>448</v>
      </c>
      <c r="I11" s="160" t="s">
        <v>409</v>
      </c>
      <c r="J11" s="160" t="s">
        <v>6</v>
      </c>
      <c r="K11" s="160"/>
      <c r="L11" s="160"/>
      <c r="M11" s="160"/>
      <c r="N11" s="160"/>
      <c r="O11" s="160"/>
      <c r="P11" s="160" t="s">
        <v>457</v>
      </c>
      <c r="Q11" s="160"/>
      <c r="R11" s="160"/>
      <c r="S11" s="160"/>
      <c r="T11" s="160"/>
      <c r="U11" s="160"/>
    </row>
    <row r="12" spans="1:227" s="11" customFormat="1" ht="63" customHeight="1" x14ac:dyDescent="0.2">
      <c r="A12" s="160"/>
      <c r="B12" s="160"/>
      <c r="C12" s="160"/>
      <c r="D12" s="160"/>
      <c r="E12" s="160"/>
      <c r="F12" s="160"/>
      <c r="G12" s="160"/>
      <c r="H12" s="160"/>
      <c r="I12" s="160"/>
      <c r="J12" s="117" t="s">
        <v>51</v>
      </c>
      <c r="K12" s="117" t="s">
        <v>52</v>
      </c>
      <c r="L12" s="117" t="s">
        <v>53</v>
      </c>
      <c r="M12" s="117" t="s">
        <v>54</v>
      </c>
      <c r="N12" s="117" t="s">
        <v>55</v>
      </c>
      <c r="O12" s="117" t="s">
        <v>7</v>
      </c>
      <c r="P12" s="117" t="s">
        <v>51</v>
      </c>
      <c r="Q12" s="117" t="s">
        <v>52</v>
      </c>
      <c r="R12" s="117" t="s">
        <v>53</v>
      </c>
      <c r="S12" s="117" t="s">
        <v>54</v>
      </c>
      <c r="T12" s="117" t="s">
        <v>55</v>
      </c>
      <c r="U12" s="117" t="s">
        <v>7</v>
      </c>
    </row>
    <row r="13" spans="1:227" ht="30" customHeight="1" x14ac:dyDescent="0.2">
      <c r="A13" s="160"/>
      <c r="B13" s="160"/>
      <c r="C13" s="75" t="s">
        <v>70</v>
      </c>
      <c r="D13" s="75" t="s">
        <v>2</v>
      </c>
      <c r="E13" s="160"/>
      <c r="F13" s="160"/>
      <c r="G13" s="75" t="s">
        <v>5</v>
      </c>
      <c r="H13" s="75" t="s">
        <v>5</v>
      </c>
      <c r="I13" s="75" t="s">
        <v>5</v>
      </c>
      <c r="J13" s="75" t="s">
        <v>2</v>
      </c>
      <c r="K13" s="75" t="s">
        <v>2</v>
      </c>
      <c r="L13" s="75" t="s">
        <v>2</v>
      </c>
      <c r="M13" s="75" t="s">
        <v>2</v>
      </c>
      <c r="N13" s="75" t="s">
        <v>2</v>
      </c>
      <c r="O13" s="75" t="s">
        <v>2</v>
      </c>
      <c r="P13" s="75" t="s">
        <v>408</v>
      </c>
      <c r="Q13" s="75" t="s">
        <v>408</v>
      </c>
      <c r="R13" s="75" t="s">
        <v>408</v>
      </c>
      <c r="S13" s="75" t="s">
        <v>408</v>
      </c>
      <c r="T13" s="75" t="s">
        <v>408</v>
      </c>
      <c r="U13" s="75" t="s">
        <v>408</v>
      </c>
    </row>
    <row r="14" spans="1:227" ht="19.5" customHeight="1" x14ac:dyDescent="0.2">
      <c r="A14" s="29"/>
      <c r="B14" s="123" t="s">
        <v>8</v>
      </c>
      <c r="C14" s="117"/>
      <c r="D14" s="117"/>
      <c r="E14" s="117"/>
      <c r="F14" s="117"/>
      <c r="G14" s="12">
        <f>G15+G87</f>
        <v>1022.0418999999999</v>
      </c>
      <c r="H14" s="12">
        <f>H15+H87</f>
        <v>1022.0418999999999</v>
      </c>
      <c r="I14" s="12"/>
      <c r="J14" s="12"/>
      <c r="K14" s="12"/>
      <c r="L14" s="12"/>
      <c r="M14" s="12"/>
      <c r="N14" s="12"/>
      <c r="O14" s="12"/>
      <c r="P14" s="12">
        <v>253.60840000000002</v>
      </c>
      <c r="Q14" s="12">
        <v>268.82299999999998</v>
      </c>
      <c r="R14" s="12">
        <v>206.7115</v>
      </c>
      <c r="S14" s="12">
        <v>136.042</v>
      </c>
      <c r="T14" s="12">
        <v>156.857</v>
      </c>
      <c r="U14" s="12">
        <v>1022.0419000000001</v>
      </c>
      <c r="V14" s="47"/>
    </row>
    <row r="15" spans="1:227" x14ac:dyDescent="0.2">
      <c r="A15" s="125" t="s">
        <v>9</v>
      </c>
      <c r="B15" s="127" t="s">
        <v>10</v>
      </c>
      <c r="C15" s="127"/>
      <c r="D15" s="127"/>
      <c r="E15" s="127"/>
      <c r="F15" s="127"/>
      <c r="G15" s="128">
        <f>G16+G76+G83+G86</f>
        <v>355.64170000000001</v>
      </c>
      <c r="H15" s="128">
        <f>H16+H76+H83+H86</f>
        <v>355.64170000000001</v>
      </c>
      <c r="I15" s="128"/>
      <c r="J15" s="128"/>
      <c r="K15" s="128"/>
      <c r="L15" s="128"/>
      <c r="M15" s="128"/>
      <c r="N15" s="128"/>
      <c r="O15" s="128"/>
      <c r="P15" s="128">
        <v>86.380700000000004</v>
      </c>
      <c r="Q15" s="128">
        <v>79.986000000000004</v>
      </c>
      <c r="R15" s="128">
        <v>63.594500000000004</v>
      </c>
      <c r="S15" s="128">
        <v>26.997499999999999</v>
      </c>
      <c r="T15" s="128">
        <v>98.682999999999993</v>
      </c>
      <c r="U15" s="128">
        <v>355.64170000000001</v>
      </c>
      <c r="V15" s="47"/>
    </row>
    <row r="16" spans="1:227" ht="25.5" x14ac:dyDescent="0.2">
      <c r="A16" s="125" t="s">
        <v>11</v>
      </c>
      <c r="B16" s="127" t="s">
        <v>12</v>
      </c>
      <c r="C16" s="127"/>
      <c r="D16" s="127"/>
      <c r="E16" s="127"/>
      <c r="F16" s="127"/>
      <c r="G16" s="128">
        <f>SUM(G17:G19)+G20+G28</f>
        <v>319.44500000000005</v>
      </c>
      <c r="H16" s="128">
        <f>SUM(H17:H19)+H20+H28</f>
        <v>319.44500000000005</v>
      </c>
      <c r="I16" s="128"/>
      <c r="J16" s="128"/>
      <c r="K16" s="128"/>
      <c r="L16" s="128"/>
      <c r="M16" s="128"/>
      <c r="N16" s="128"/>
      <c r="O16" s="128"/>
      <c r="P16" s="128">
        <v>79.027500000000003</v>
      </c>
      <c r="Q16" s="128">
        <v>52.018000000000008</v>
      </c>
      <c r="R16" s="128">
        <v>63.594500000000004</v>
      </c>
      <c r="S16" s="128">
        <v>26.122</v>
      </c>
      <c r="T16" s="128">
        <v>98.682999999999993</v>
      </c>
      <c r="U16" s="128">
        <v>319.44500000000005</v>
      </c>
      <c r="V16" s="47"/>
    </row>
    <row r="17" spans="1:22" ht="18.75" customHeight="1" x14ac:dyDescent="0.2">
      <c r="A17" s="59" t="s">
        <v>39</v>
      </c>
      <c r="B17" s="4" t="s">
        <v>69</v>
      </c>
      <c r="C17" s="75"/>
      <c r="D17" s="75"/>
      <c r="E17" s="75">
        <v>2015</v>
      </c>
      <c r="F17" s="75">
        <v>2019</v>
      </c>
      <c r="G17" s="13">
        <f>U17</f>
        <v>102.554</v>
      </c>
      <c r="H17" s="13">
        <f>G17</f>
        <v>102.554</v>
      </c>
      <c r="I17" s="13" t="s">
        <v>458</v>
      </c>
      <c r="J17" s="13" t="s">
        <v>458</v>
      </c>
      <c r="K17" s="124" t="s">
        <v>458</v>
      </c>
      <c r="L17" s="124" t="s">
        <v>458</v>
      </c>
      <c r="M17" s="124" t="s">
        <v>458</v>
      </c>
      <c r="N17" s="124" t="s">
        <v>458</v>
      </c>
      <c r="O17" s="124" t="s">
        <v>458</v>
      </c>
      <c r="P17" s="13">
        <v>17.667999999999999</v>
      </c>
      <c r="Q17" s="13">
        <v>15.797000000000001</v>
      </c>
      <c r="R17" s="13">
        <v>20</v>
      </c>
      <c r="S17" s="13">
        <v>20</v>
      </c>
      <c r="T17" s="13">
        <v>29.088999999999999</v>
      </c>
      <c r="U17" s="12">
        <v>102.554</v>
      </c>
      <c r="V17" s="47"/>
    </row>
    <row r="18" spans="1:22" ht="25.5" x14ac:dyDescent="0.2">
      <c r="A18" s="59" t="s">
        <v>72</v>
      </c>
      <c r="B18" s="4" t="s">
        <v>122</v>
      </c>
      <c r="C18" s="75" t="s">
        <v>70</v>
      </c>
      <c r="D18" s="75"/>
      <c r="E18" s="75">
        <v>2015</v>
      </c>
      <c r="F18" s="75">
        <v>2019</v>
      </c>
      <c r="G18" s="13">
        <f t="shared" ref="G18:G19" si="0">U18</f>
        <v>68.449100000000001</v>
      </c>
      <c r="H18" s="13">
        <f t="shared" ref="H18:H19" si="1">G18</f>
        <v>68.449100000000001</v>
      </c>
      <c r="I18" s="124" t="s">
        <v>458</v>
      </c>
      <c r="J18" s="124" t="s">
        <v>458</v>
      </c>
      <c r="K18" s="124" t="s">
        <v>458</v>
      </c>
      <c r="L18" s="124" t="s">
        <v>458</v>
      </c>
      <c r="M18" s="124" t="s">
        <v>458</v>
      </c>
      <c r="N18" s="124" t="s">
        <v>458</v>
      </c>
      <c r="O18" s="124" t="s">
        <v>458</v>
      </c>
      <c r="P18" s="13">
        <v>4.2000999999999999</v>
      </c>
      <c r="Q18" s="13">
        <v>0</v>
      </c>
      <c r="R18" s="15">
        <v>0</v>
      </c>
      <c r="S18" s="13">
        <v>0</v>
      </c>
      <c r="T18" s="13">
        <v>64.248999999999995</v>
      </c>
      <c r="U18" s="12">
        <v>68.449100000000001</v>
      </c>
      <c r="V18" s="47"/>
    </row>
    <row r="19" spans="1:22" ht="43.5" customHeight="1" x14ac:dyDescent="0.2">
      <c r="A19" s="59" t="s">
        <v>73</v>
      </c>
      <c r="B19" s="4" t="s">
        <v>271</v>
      </c>
      <c r="C19" s="75" t="s">
        <v>70</v>
      </c>
      <c r="D19" s="75"/>
      <c r="E19" s="75">
        <v>2015</v>
      </c>
      <c r="F19" s="75">
        <v>2015</v>
      </c>
      <c r="G19" s="13">
        <f t="shared" si="0"/>
        <v>1.1600999999999999</v>
      </c>
      <c r="H19" s="13">
        <f t="shared" si="1"/>
        <v>1.1600999999999999</v>
      </c>
      <c r="I19" s="124" t="s">
        <v>458</v>
      </c>
      <c r="J19" s="124" t="s">
        <v>458</v>
      </c>
      <c r="K19" s="124" t="s">
        <v>458</v>
      </c>
      <c r="L19" s="124" t="s">
        <v>458</v>
      </c>
      <c r="M19" s="124" t="s">
        <v>458</v>
      </c>
      <c r="N19" s="124" t="s">
        <v>458</v>
      </c>
      <c r="O19" s="124" t="s">
        <v>458</v>
      </c>
      <c r="P19" s="13">
        <v>1.1600999999999999</v>
      </c>
      <c r="Q19" s="124">
        <v>0</v>
      </c>
      <c r="R19" s="15">
        <v>0</v>
      </c>
      <c r="S19" s="124">
        <v>0</v>
      </c>
      <c r="T19" s="13">
        <v>0</v>
      </c>
      <c r="U19" s="12">
        <v>1.1600999999999999</v>
      </c>
      <c r="V19" s="47"/>
    </row>
    <row r="20" spans="1:22" x14ac:dyDescent="0.2">
      <c r="A20" s="125" t="s">
        <v>74</v>
      </c>
      <c r="B20" s="127" t="s">
        <v>63</v>
      </c>
      <c r="C20" s="127"/>
      <c r="D20" s="127"/>
      <c r="E20" s="127"/>
      <c r="F20" s="127"/>
      <c r="G20" s="128">
        <f>SUM(G22:G27)</f>
        <v>94.119699999999995</v>
      </c>
      <c r="H20" s="128">
        <f>SUM(H22:H27)</f>
        <v>94.119699999999995</v>
      </c>
      <c r="I20" s="128"/>
      <c r="J20" s="128"/>
      <c r="K20" s="128"/>
      <c r="L20" s="128"/>
      <c r="M20" s="128"/>
      <c r="N20" s="128"/>
      <c r="O20" s="128"/>
      <c r="P20" s="128">
        <v>31.3992</v>
      </c>
      <c r="Q20" s="128">
        <v>32.969000000000001</v>
      </c>
      <c r="R20" s="128">
        <v>29.7515</v>
      </c>
      <c r="S20" s="128">
        <v>0</v>
      </c>
      <c r="T20" s="128">
        <v>0</v>
      </c>
      <c r="U20" s="128">
        <v>94.119699999999995</v>
      </c>
      <c r="V20" s="47"/>
    </row>
    <row r="21" spans="1:22" ht="18" customHeight="1" x14ac:dyDescent="0.2">
      <c r="A21" s="29"/>
      <c r="B21" s="123" t="s">
        <v>76</v>
      </c>
      <c r="C21" s="117"/>
      <c r="D21" s="117"/>
      <c r="E21" s="117"/>
      <c r="F21" s="117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47"/>
    </row>
    <row r="22" spans="1:22" ht="42.75" customHeight="1" x14ac:dyDescent="0.2">
      <c r="A22" s="75" t="s">
        <v>137</v>
      </c>
      <c r="B22" s="14" t="s">
        <v>435</v>
      </c>
      <c r="C22" s="75" t="s">
        <v>70</v>
      </c>
      <c r="D22" s="75" t="s">
        <v>429</v>
      </c>
      <c r="E22" s="75">
        <v>2015</v>
      </c>
      <c r="F22" s="75">
        <v>2015</v>
      </c>
      <c r="G22" s="13">
        <f>U22</f>
        <v>30.8371</v>
      </c>
      <c r="H22" s="13">
        <f>G22</f>
        <v>30.8371</v>
      </c>
      <c r="I22" s="13" t="s">
        <v>458</v>
      </c>
      <c r="J22" s="75" t="s">
        <v>429</v>
      </c>
      <c r="K22" s="75" t="s">
        <v>458</v>
      </c>
      <c r="L22" s="122" t="s">
        <v>458</v>
      </c>
      <c r="M22" s="122" t="s">
        <v>458</v>
      </c>
      <c r="N22" s="122" t="s">
        <v>458</v>
      </c>
      <c r="O22" s="75" t="s">
        <v>429</v>
      </c>
      <c r="P22" s="13">
        <v>30.8371</v>
      </c>
      <c r="Q22" s="13">
        <v>0</v>
      </c>
      <c r="R22" s="13">
        <v>0</v>
      </c>
      <c r="S22" s="13">
        <v>0</v>
      </c>
      <c r="T22" s="13">
        <v>0</v>
      </c>
      <c r="U22" s="12">
        <v>30.8371</v>
      </c>
      <c r="V22" s="47"/>
    </row>
    <row r="23" spans="1:22" s="10" customFormat="1" ht="25.5" x14ac:dyDescent="0.2">
      <c r="A23" s="75" t="s">
        <v>138</v>
      </c>
      <c r="B23" s="14" t="s">
        <v>278</v>
      </c>
      <c r="C23" s="75" t="s">
        <v>70</v>
      </c>
      <c r="D23" s="75" t="s">
        <v>279</v>
      </c>
      <c r="E23" s="75">
        <v>2017</v>
      </c>
      <c r="F23" s="75">
        <v>2017</v>
      </c>
      <c r="G23" s="13">
        <f>U23</f>
        <v>28.943000000000001</v>
      </c>
      <c r="H23" s="13">
        <f>G23</f>
        <v>28.943000000000001</v>
      </c>
      <c r="I23" s="13" t="s">
        <v>458</v>
      </c>
      <c r="J23" s="75" t="s">
        <v>458</v>
      </c>
      <c r="K23" s="75" t="s">
        <v>458</v>
      </c>
      <c r="L23" s="75" t="s">
        <v>279</v>
      </c>
      <c r="M23" s="122" t="s">
        <v>458</v>
      </c>
      <c r="N23" s="122" t="s">
        <v>458</v>
      </c>
      <c r="O23" s="75" t="s">
        <v>279</v>
      </c>
      <c r="P23" s="13">
        <v>0</v>
      </c>
      <c r="Q23" s="13">
        <v>0</v>
      </c>
      <c r="R23" s="13">
        <v>28.943000000000001</v>
      </c>
      <c r="S23" s="13">
        <v>0</v>
      </c>
      <c r="T23" s="13">
        <v>0</v>
      </c>
      <c r="U23" s="12">
        <v>28.943000000000001</v>
      </c>
      <c r="V23" s="47"/>
    </row>
    <row r="24" spans="1:22" s="10" customFormat="1" ht="25.5" x14ac:dyDescent="0.2">
      <c r="A24" s="75" t="s">
        <v>139</v>
      </c>
      <c r="B24" s="14" t="s">
        <v>277</v>
      </c>
      <c r="C24" s="75" t="s">
        <v>70</v>
      </c>
      <c r="D24" s="75" t="s">
        <v>333</v>
      </c>
      <c r="E24" s="75">
        <v>2016</v>
      </c>
      <c r="F24" s="75">
        <v>2016</v>
      </c>
      <c r="G24" s="13">
        <f>U24</f>
        <v>32.969000000000001</v>
      </c>
      <c r="H24" s="13">
        <f>G24</f>
        <v>32.969000000000001</v>
      </c>
      <c r="I24" s="13" t="s">
        <v>458</v>
      </c>
      <c r="J24" s="75" t="s">
        <v>458</v>
      </c>
      <c r="K24" s="122" t="s">
        <v>458</v>
      </c>
      <c r="L24" s="75" t="s">
        <v>333</v>
      </c>
      <c r="M24" s="122" t="s">
        <v>458</v>
      </c>
      <c r="N24" s="122" t="s">
        <v>458</v>
      </c>
      <c r="O24" s="75" t="s">
        <v>333</v>
      </c>
      <c r="P24" s="13">
        <v>0</v>
      </c>
      <c r="Q24" s="13">
        <v>32.969000000000001</v>
      </c>
      <c r="R24" s="13">
        <v>0</v>
      </c>
      <c r="S24" s="13">
        <v>0</v>
      </c>
      <c r="T24" s="13">
        <v>0</v>
      </c>
      <c r="U24" s="12">
        <v>32.969000000000001</v>
      </c>
      <c r="V24" s="47"/>
    </row>
    <row r="25" spans="1:22" s="10" customFormat="1" ht="14.25" customHeight="1" x14ac:dyDescent="0.2">
      <c r="A25" s="75"/>
      <c r="B25" s="123" t="s">
        <v>77</v>
      </c>
      <c r="C25" s="117"/>
      <c r="D25" s="117"/>
      <c r="E25" s="117"/>
      <c r="F25" s="117"/>
      <c r="G25" s="12"/>
      <c r="H25" s="12"/>
      <c r="I25" s="12"/>
      <c r="J25" s="117"/>
      <c r="K25" s="122" t="s">
        <v>458</v>
      </c>
      <c r="L25" s="117"/>
      <c r="M25" s="122" t="s">
        <v>458</v>
      </c>
      <c r="N25" s="122" t="s">
        <v>458</v>
      </c>
      <c r="O25" s="117"/>
      <c r="P25" s="15"/>
      <c r="Q25" s="15"/>
      <c r="R25" s="15"/>
      <c r="S25" s="15"/>
      <c r="T25" s="15"/>
      <c r="U25" s="12"/>
      <c r="V25" s="47"/>
    </row>
    <row r="26" spans="1:22" s="10" customFormat="1" ht="42.75" customHeight="1" x14ac:dyDescent="0.2">
      <c r="A26" s="75" t="s">
        <v>230</v>
      </c>
      <c r="B26" s="4" t="s">
        <v>173</v>
      </c>
      <c r="C26" s="75" t="s">
        <v>70</v>
      </c>
      <c r="D26" s="75" t="s">
        <v>59</v>
      </c>
      <c r="E26" s="75">
        <v>2015</v>
      </c>
      <c r="F26" s="75">
        <v>2015</v>
      </c>
      <c r="G26" s="13">
        <f>U26</f>
        <v>0.56210000000000004</v>
      </c>
      <c r="H26" s="13">
        <f>G26</f>
        <v>0.56210000000000004</v>
      </c>
      <c r="I26" s="13" t="s">
        <v>458</v>
      </c>
      <c r="J26" s="75" t="s">
        <v>59</v>
      </c>
      <c r="K26" s="122" t="s">
        <v>458</v>
      </c>
      <c r="L26" s="75"/>
      <c r="M26" s="122" t="s">
        <v>458</v>
      </c>
      <c r="N26" s="122" t="s">
        <v>458</v>
      </c>
      <c r="O26" s="117" t="s">
        <v>59</v>
      </c>
      <c r="P26" s="15">
        <v>0.56210000000000004</v>
      </c>
      <c r="Q26" s="15">
        <v>0</v>
      </c>
      <c r="R26" s="15">
        <v>0</v>
      </c>
      <c r="S26" s="15">
        <v>0</v>
      </c>
      <c r="T26" s="15">
        <v>0</v>
      </c>
      <c r="U26" s="12">
        <v>0.56210000000000004</v>
      </c>
      <c r="V26" s="47"/>
    </row>
    <row r="27" spans="1:22" s="10" customFormat="1" ht="25.5" customHeight="1" x14ac:dyDescent="0.2">
      <c r="A27" s="75" t="s">
        <v>239</v>
      </c>
      <c r="B27" s="4" t="s">
        <v>81</v>
      </c>
      <c r="C27" s="75" t="s">
        <v>70</v>
      </c>
      <c r="D27" s="75" t="s">
        <v>62</v>
      </c>
      <c r="E27" s="75">
        <v>2017</v>
      </c>
      <c r="F27" s="75">
        <v>2017</v>
      </c>
      <c r="G27" s="13">
        <f>U27</f>
        <v>0.8085</v>
      </c>
      <c r="H27" s="13">
        <f t="shared" ref="H27" si="2">G27</f>
        <v>0.8085</v>
      </c>
      <c r="I27" s="13" t="s">
        <v>458</v>
      </c>
      <c r="J27" s="75" t="s">
        <v>458</v>
      </c>
      <c r="K27" s="122" t="s">
        <v>458</v>
      </c>
      <c r="L27" s="75" t="s">
        <v>62</v>
      </c>
      <c r="M27" s="122" t="s">
        <v>458</v>
      </c>
      <c r="N27" s="122" t="s">
        <v>458</v>
      </c>
      <c r="O27" s="117" t="s">
        <v>62</v>
      </c>
      <c r="P27" s="15">
        <v>0</v>
      </c>
      <c r="Q27" s="15">
        <v>0</v>
      </c>
      <c r="R27" s="15">
        <v>0.8085</v>
      </c>
      <c r="S27" s="15">
        <v>0</v>
      </c>
      <c r="T27" s="15">
        <v>0</v>
      </c>
      <c r="U27" s="12">
        <v>0.8085</v>
      </c>
      <c r="V27" s="47"/>
    </row>
    <row r="28" spans="1:22" s="10" customFormat="1" x14ac:dyDescent="0.2">
      <c r="A28" s="125" t="s">
        <v>78</v>
      </c>
      <c r="B28" s="127" t="s">
        <v>64</v>
      </c>
      <c r="C28" s="127"/>
      <c r="D28" s="127"/>
      <c r="E28" s="127"/>
      <c r="F28" s="127"/>
      <c r="G28" s="128">
        <f>SUM(G30:G75)</f>
        <v>53.162100000000017</v>
      </c>
      <c r="H28" s="128">
        <f>SUM(H30:H75)</f>
        <v>53.162100000000017</v>
      </c>
      <c r="I28" s="128"/>
      <c r="J28" s="128"/>
      <c r="K28" s="128"/>
      <c r="L28" s="128"/>
      <c r="M28" s="128"/>
      <c r="N28" s="128"/>
      <c r="O28" s="128"/>
      <c r="P28" s="128">
        <v>24.600100000000001</v>
      </c>
      <c r="Q28" s="128">
        <v>3.2519999999999998</v>
      </c>
      <c r="R28" s="128">
        <v>13.843000000000002</v>
      </c>
      <c r="S28" s="128">
        <v>6.1220000000000008</v>
      </c>
      <c r="T28" s="128">
        <v>5.3450000000000006</v>
      </c>
      <c r="U28" s="128">
        <v>53.162100000000017</v>
      </c>
      <c r="V28" s="47"/>
    </row>
    <row r="29" spans="1:22" s="10" customFormat="1" ht="17.25" customHeight="1" x14ac:dyDescent="0.2">
      <c r="A29" s="29"/>
      <c r="B29" s="123" t="s">
        <v>76</v>
      </c>
      <c r="C29" s="117"/>
      <c r="D29" s="117"/>
      <c r="E29" s="117"/>
      <c r="F29" s="117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47"/>
    </row>
    <row r="30" spans="1:22" s="10" customFormat="1" ht="25.5" x14ac:dyDescent="0.2">
      <c r="A30" s="59" t="s">
        <v>79</v>
      </c>
      <c r="B30" s="4" t="s">
        <v>274</v>
      </c>
      <c r="C30" s="75" t="s">
        <v>70</v>
      </c>
      <c r="D30" s="75"/>
      <c r="E30" s="75">
        <v>2017</v>
      </c>
      <c r="F30" s="75">
        <v>2017</v>
      </c>
      <c r="G30" s="13">
        <f>U30</f>
        <v>1.63</v>
      </c>
      <c r="H30" s="13">
        <f>G30</f>
        <v>1.63</v>
      </c>
      <c r="I30" s="13" t="s">
        <v>458</v>
      </c>
      <c r="J30" s="75" t="s">
        <v>458</v>
      </c>
      <c r="K30" s="122" t="s">
        <v>458</v>
      </c>
      <c r="L30" s="122" t="s">
        <v>458</v>
      </c>
      <c r="M30" s="122" t="s">
        <v>458</v>
      </c>
      <c r="N30" s="122" t="s">
        <v>458</v>
      </c>
      <c r="O30" s="117" t="s">
        <v>458</v>
      </c>
      <c r="P30" s="15">
        <v>0</v>
      </c>
      <c r="Q30" s="124">
        <v>0</v>
      </c>
      <c r="R30" s="13">
        <v>1.63</v>
      </c>
      <c r="S30" s="124">
        <v>0</v>
      </c>
      <c r="T30" s="124">
        <v>0</v>
      </c>
      <c r="U30" s="12">
        <v>1.63</v>
      </c>
      <c r="V30" s="47"/>
    </row>
    <row r="31" spans="1:22" s="10" customFormat="1" ht="25.5" x14ac:dyDescent="0.2">
      <c r="A31" s="59" t="s">
        <v>80</v>
      </c>
      <c r="B31" s="4" t="s">
        <v>275</v>
      </c>
      <c r="C31" s="75" t="s">
        <v>70</v>
      </c>
      <c r="D31" s="75"/>
      <c r="E31" s="75">
        <v>2017</v>
      </c>
      <c r="F31" s="75">
        <v>2017</v>
      </c>
      <c r="G31" s="13">
        <f t="shared" ref="G31" si="3">U31</f>
        <v>1.627</v>
      </c>
      <c r="H31" s="13">
        <f t="shared" ref="H31" si="4">G31</f>
        <v>1.627</v>
      </c>
      <c r="I31" s="13" t="s">
        <v>458</v>
      </c>
      <c r="J31" s="122" t="s">
        <v>458</v>
      </c>
      <c r="K31" s="122" t="s">
        <v>458</v>
      </c>
      <c r="L31" s="122" t="s">
        <v>458</v>
      </c>
      <c r="M31" s="122" t="s">
        <v>458</v>
      </c>
      <c r="N31" s="122" t="s">
        <v>458</v>
      </c>
      <c r="O31" s="117" t="s">
        <v>458</v>
      </c>
      <c r="P31" s="15">
        <v>0</v>
      </c>
      <c r="Q31" s="13">
        <v>0</v>
      </c>
      <c r="R31" s="13">
        <v>1.627</v>
      </c>
      <c r="S31" s="124">
        <v>0</v>
      </c>
      <c r="T31" s="124">
        <v>0</v>
      </c>
      <c r="U31" s="12">
        <v>1.627</v>
      </c>
      <c r="V31" s="47"/>
    </row>
    <row r="32" spans="1:22" s="10" customFormat="1" x14ac:dyDescent="0.2">
      <c r="A32" s="59" t="s">
        <v>140</v>
      </c>
      <c r="B32" s="4" t="s">
        <v>426</v>
      </c>
      <c r="C32" s="75" t="s">
        <v>70</v>
      </c>
      <c r="D32" s="75"/>
      <c r="E32" s="75">
        <v>2015</v>
      </c>
      <c r="F32" s="75">
        <v>2015</v>
      </c>
      <c r="G32" s="13">
        <f>U32</f>
        <v>24.600100000000001</v>
      </c>
      <c r="H32" s="13">
        <f>G32</f>
        <v>24.600100000000001</v>
      </c>
      <c r="I32" s="13" t="s">
        <v>458</v>
      </c>
      <c r="J32" s="122" t="s">
        <v>458</v>
      </c>
      <c r="K32" s="122" t="s">
        <v>458</v>
      </c>
      <c r="L32" s="122" t="s">
        <v>458</v>
      </c>
      <c r="M32" s="122" t="s">
        <v>458</v>
      </c>
      <c r="N32" s="122" t="s">
        <v>458</v>
      </c>
      <c r="O32" s="117" t="s">
        <v>458</v>
      </c>
      <c r="P32" s="15">
        <v>24.600100000000001</v>
      </c>
      <c r="Q32" s="13">
        <v>0</v>
      </c>
      <c r="R32" s="13">
        <v>0</v>
      </c>
      <c r="S32" s="124">
        <v>0</v>
      </c>
      <c r="T32" s="124">
        <v>0</v>
      </c>
      <c r="U32" s="12">
        <v>24.600100000000001</v>
      </c>
      <c r="V32" s="47"/>
    </row>
    <row r="33" spans="1:22" s="10" customFormat="1" ht="15.75" customHeight="1" x14ac:dyDescent="0.2">
      <c r="A33" s="59"/>
      <c r="B33" s="123" t="s">
        <v>77</v>
      </c>
      <c r="C33" s="117"/>
      <c r="D33" s="117"/>
      <c r="E33" s="117"/>
      <c r="F33" s="117"/>
      <c r="G33" s="7"/>
      <c r="H33" s="7"/>
      <c r="I33" s="7"/>
      <c r="J33" s="117"/>
      <c r="K33" s="117"/>
      <c r="L33" s="117"/>
      <c r="M33" s="117"/>
      <c r="N33" s="117"/>
      <c r="O33" s="117"/>
      <c r="P33" s="7"/>
      <c r="Q33" s="7"/>
      <c r="R33" s="7"/>
      <c r="S33" s="7"/>
      <c r="T33" s="7"/>
      <c r="U33" s="7"/>
      <c r="V33" s="47"/>
    </row>
    <row r="34" spans="1:22" ht="27.75" customHeight="1" x14ac:dyDescent="0.2">
      <c r="A34" s="59" t="s">
        <v>141</v>
      </c>
      <c r="B34" s="4" t="s">
        <v>90</v>
      </c>
      <c r="C34" s="75" t="s">
        <v>70</v>
      </c>
      <c r="D34" s="75" t="s">
        <v>46</v>
      </c>
      <c r="E34" s="75">
        <v>2017</v>
      </c>
      <c r="F34" s="75">
        <v>2017</v>
      </c>
      <c r="G34" s="13">
        <f t="shared" ref="G34:G75" si="5">U34</f>
        <v>0.75900000000000001</v>
      </c>
      <c r="H34" s="13">
        <f t="shared" ref="H34:H75" si="6">G34</f>
        <v>0.75900000000000001</v>
      </c>
      <c r="I34" s="13" t="s">
        <v>458</v>
      </c>
      <c r="J34" s="75" t="s">
        <v>458</v>
      </c>
      <c r="K34" s="75" t="s">
        <v>458</v>
      </c>
      <c r="L34" s="75" t="s">
        <v>46</v>
      </c>
      <c r="M34" s="75" t="s">
        <v>458</v>
      </c>
      <c r="N34" s="75" t="s">
        <v>458</v>
      </c>
      <c r="O34" s="117" t="s">
        <v>46</v>
      </c>
      <c r="P34" s="15">
        <v>0</v>
      </c>
      <c r="Q34" s="15">
        <v>0</v>
      </c>
      <c r="R34" s="13">
        <v>0.75900000000000001</v>
      </c>
      <c r="S34" s="13">
        <v>0</v>
      </c>
      <c r="T34" s="13">
        <v>0</v>
      </c>
      <c r="U34" s="12">
        <v>0.75900000000000001</v>
      </c>
      <c r="V34" s="47"/>
    </row>
    <row r="35" spans="1:22" ht="18" customHeight="1" x14ac:dyDescent="0.2">
      <c r="A35" s="59" t="s">
        <v>142</v>
      </c>
      <c r="B35" s="4" t="s">
        <v>91</v>
      </c>
      <c r="C35" s="75" t="s">
        <v>70</v>
      </c>
      <c r="D35" s="75" t="s">
        <v>44</v>
      </c>
      <c r="E35" s="75">
        <v>2017</v>
      </c>
      <c r="F35" s="75">
        <v>2017</v>
      </c>
      <c r="G35" s="13">
        <f t="shared" si="5"/>
        <v>0.26200000000000001</v>
      </c>
      <c r="H35" s="13">
        <f t="shared" si="6"/>
        <v>0.26200000000000001</v>
      </c>
      <c r="I35" s="124" t="s">
        <v>458</v>
      </c>
      <c r="J35" s="122" t="s">
        <v>458</v>
      </c>
      <c r="K35" s="122" t="s">
        <v>458</v>
      </c>
      <c r="L35" s="75" t="s">
        <v>44</v>
      </c>
      <c r="M35" s="122" t="s">
        <v>458</v>
      </c>
      <c r="N35" s="122" t="s">
        <v>458</v>
      </c>
      <c r="O35" s="117" t="s">
        <v>44</v>
      </c>
      <c r="P35" s="15">
        <v>0</v>
      </c>
      <c r="Q35" s="15">
        <v>0</v>
      </c>
      <c r="R35" s="13">
        <v>0.26200000000000001</v>
      </c>
      <c r="S35" s="13">
        <v>0</v>
      </c>
      <c r="T35" s="13">
        <v>0</v>
      </c>
      <c r="U35" s="12">
        <v>0.26200000000000001</v>
      </c>
      <c r="V35" s="47"/>
    </row>
    <row r="36" spans="1:22" ht="15" customHeight="1" x14ac:dyDescent="0.2">
      <c r="A36" s="59" t="s">
        <v>143</v>
      </c>
      <c r="B36" s="4" t="s">
        <v>92</v>
      </c>
      <c r="C36" s="75" t="s">
        <v>70</v>
      </c>
      <c r="D36" s="75" t="s">
        <v>57</v>
      </c>
      <c r="E36" s="75">
        <v>2017</v>
      </c>
      <c r="F36" s="75">
        <v>2017</v>
      </c>
      <c r="G36" s="13">
        <f t="shared" si="5"/>
        <v>0.20300000000000001</v>
      </c>
      <c r="H36" s="13">
        <f t="shared" si="6"/>
        <v>0.20300000000000001</v>
      </c>
      <c r="I36" s="124" t="s">
        <v>458</v>
      </c>
      <c r="J36" s="122" t="s">
        <v>458</v>
      </c>
      <c r="K36" s="122" t="s">
        <v>458</v>
      </c>
      <c r="L36" s="75" t="s">
        <v>57</v>
      </c>
      <c r="M36" s="122" t="s">
        <v>458</v>
      </c>
      <c r="N36" s="122" t="s">
        <v>458</v>
      </c>
      <c r="O36" s="117" t="s">
        <v>57</v>
      </c>
      <c r="P36" s="15">
        <v>0</v>
      </c>
      <c r="Q36" s="15">
        <v>0</v>
      </c>
      <c r="R36" s="13">
        <v>0.20300000000000001</v>
      </c>
      <c r="S36" s="13">
        <v>0</v>
      </c>
      <c r="T36" s="13">
        <v>0</v>
      </c>
      <c r="U36" s="12">
        <v>0.20300000000000001</v>
      </c>
      <c r="V36" s="47"/>
    </row>
    <row r="37" spans="1:22" ht="18.75" customHeight="1" x14ac:dyDescent="0.2">
      <c r="A37" s="59" t="s">
        <v>144</v>
      </c>
      <c r="B37" s="4" t="s">
        <v>93</v>
      </c>
      <c r="C37" s="75" t="s">
        <v>70</v>
      </c>
      <c r="D37" s="75" t="s">
        <v>49</v>
      </c>
      <c r="E37" s="75">
        <v>2017</v>
      </c>
      <c r="F37" s="75">
        <v>2017</v>
      </c>
      <c r="G37" s="13">
        <f t="shared" si="5"/>
        <v>0.53400000000000003</v>
      </c>
      <c r="H37" s="13">
        <f t="shared" si="6"/>
        <v>0.53400000000000003</v>
      </c>
      <c r="I37" s="124" t="s">
        <v>458</v>
      </c>
      <c r="J37" s="122" t="s">
        <v>458</v>
      </c>
      <c r="K37" s="122" t="s">
        <v>458</v>
      </c>
      <c r="L37" s="75" t="s">
        <v>49</v>
      </c>
      <c r="M37" s="122" t="s">
        <v>458</v>
      </c>
      <c r="N37" s="122" t="s">
        <v>458</v>
      </c>
      <c r="O37" s="117" t="s">
        <v>49</v>
      </c>
      <c r="P37" s="15">
        <v>0</v>
      </c>
      <c r="Q37" s="15">
        <v>0</v>
      </c>
      <c r="R37" s="13">
        <v>0.53400000000000003</v>
      </c>
      <c r="S37" s="13">
        <v>0</v>
      </c>
      <c r="T37" s="13">
        <v>0</v>
      </c>
      <c r="U37" s="12">
        <v>0.53400000000000003</v>
      </c>
      <c r="V37" s="47"/>
    </row>
    <row r="38" spans="1:22" ht="17.25" customHeight="1" x14ac:dyDescent="0.2">
      <c r="A38" s="59" t="s">
        <v>145</v>
      </c>
      <c r="B38" s="4" t="s">
        <v>89</v>
      </c>
      <c r="C38" s="75" t="s">
        <v>70</v>
      </c>
      <c r="D38" s="75" t="s">
        <v>61</v>
      </c>
      <c r="E38" s="75">
        <v>2017</v>
      </c>
      <c r="F38" s="75">
        <v>2017</v>
      </c>
      <c r="G38" s="13">
        <f t="shared" si="5"/>
        <v>0.36199999999999999</v>
      </c>
      <c r="H38" s="13">
        <f t="shared" si="6"/>
        <v>0.36199999999999999</v>
      </c>
      <c r="I38" s="124" t="s">
        <v>458</v>
      </c>
      <c r="J38" s="122" t="s">
        <v>458</v>
      </c>
      <c r="K38" s="122" t="s">
        <v>458</v>
      </c>
      <c r="L38" s="75" t="s">
        <v>61</v>
      </c>
      <c r="M38" s="122" t="s">
        <v>458</v>
      </c>
      <c r="N38" s="122" t="s">
        <v>458</v>
      </c>
      <c r="O38" s="117" t="s">
        <v>61</v>
      </c>
      <c r="P38" s="15">
        <v>0</v>
      </c>
      <c r="Q38" s="15">
        <v>0</v>
      </c>
      <c r="R38" s="13">
        <v>0.36199999999999999</v>
      </c>
      <c r="S38" s="13">
        <v>0</v>
      </c>
      <c r="T38" s="13">
        <v>0</v>
      </c>
      <c r="U38" s="12">
        <v>0.36199999999999999</v>
      </c>
      <c r="V38" s="47"/>
    </row>
    <row r="39" spans="1:22" x14ac:dyDescent="0.2">
      <c r="A39" s="59" t="s">
        <v>146</v>
      </c>
      <c r="B39" s="4" t="s">
        <v>88</v>
      </c>
      <c r="C39" s="75" t="s">
        <v>70</v>
      </c>
      <c r="D39" s="75" t="s">
        <v>46</v>
      </c>
      <c r="E39" s="75">
        <v>2016</v>
      </c>
      <c r="F39" s="75">
        <v>2016</v>
      </c>
      <c r="G39" s="13">
        <f t="shared" si="5"/>
        <v>3.2519999999999998</v>
      </c>
      <c r="H39" s="13">
        <f t="shared" si="6"/>
        <v>3.2519999999999998</v>
      </c>
      <c r="I39" s="124" t="s">
        <v>458</v>
      </c>
      <c r="J39" s="122" t="s">
        <v>458</v>
      </c>
      <c r="K39" s="75" t="s">
        <v>46</v>
      </c>
      <c r="L39" s="75" t="s">
        <v>458</v>
      </c>
      <c r="M39" s="122" t="s">
        <v>458</v>
      </c>
      <c r="N39" s="122" t="s">
        <v>458</v>
      </c>
      <c r="O39" s="117" t="s">
        <v>46</v>
      </c>
      <c r="P39" s="15">
        <v>0</v>
      </c>
      <c r="Q39" s="15">
        <v>3.2519999999999998</v>
      </c>
      <c r="R39" s="13"/>
      <c r="S39" s="13">
        <v>0</v>
      </c>
      <c r="T39" s="124">
        <v>0</v>
      </c>
      <c r="U39" s="12">
        <v>3.2519999999999998</v>
      </c>
      <c r="V39" s="47"/>
    </row>
    <row r="40" spans="1:22" ht="28.5" customHeight="1" x14ac:dyDescent="0.2">
      <c r="A40" s="59" t="s">
        <v>147</v>
      </c>
      <c r="B40" s="4" t="s">
        <v>87</v>
      </c>
      <c r="C40" s="75" t="s">
        <v>70</v>
      </c>
      <c r="D40" s="75" t="s">
        <v>46</v>
      </c>
      <c r="E40" s="75">
        <v>2017</v>
      </c>
      <c r="F40" s="75">
        <v>2017</v>
      </c>
      <c r="G40" s="13">
        <f t="shared" si="5"/>
        <v>0.75900000000000001</v>
      </c>
      <c r="H40" s="13">
        <f t="shared" si="6"/>
        <v>0.75900000000000001</v>
      </c>
      <c r="I40" s="124" t="s">
        <v>458</v>
      </c>
      <c r="J40" s="122" t="s">
        <v>458</v>
      </c>
      <c r="K40" s="75" t="s">
        <v>458</v>
      </c>
      <c r="L40" s="75" t="s">
        <v>46</v>
      </c>
      <c r="M40" s="122" t="s">
        <v>458</v>
      </c>
      <c r="N40" s="122" t="s">
        <v>458</v>
      </c>
      <c r="O40" s="117" t="s">
        <v>46</v>
      </c>
      <c r="P40" s="15">
        <v>0</v>
      </c>
      <c r="Q40" s="15">
        <v>0</v>
      </c>
      <c r="R40" s="13">
        <v>0.75900000000000001</v>
      </c>
      <c r="S40" s="13">
        <v>0</v>
      </c>
      <c r="T40" s="124">
        <v>0</v>
      </c>
      <c r="U40" s="12">
        <v>0.75900000000000001</v>
      </c>
      <c r="V40" s="47"/>
    </row>
    <row r="41" spans="1:22" ht="28.5" customHeight="1" x14ac:dyDescent="0.2">
      <c r="A41" s="59" t="s">
        <v>148</v>
      </c>
      <c r="B41" s="4" t="s">
        <v>94</v>
      </c>
      <c r="C41" s="75" t="s">
        <v>70</v>
      </c>
      <c r="D41" s="75" t="s">
        <v>46</v>
      </c>
      <c r="E41" s="75">
        <v>2017</v>
      </c>
      <c r="F41" s="75">
        <v>2017</v>
      </c>
      <c r="G41" s="13">
        <f t="shared" si="5"/>
        <v>0.75900000000000001</v>
      </c>
      <c r="H41" s="13">
        <f t="shared" si="6"/>
        <v>0.75900000000000001</v>
      </c>
      <c r="I41" s="124" t="s">
        <v>458</v>
      </c>
      <c r="J41" s="122" t="s">
        <v>458</v>
      </c>
      <c r="K41" s="122" t="s">
        <v>458</v>
      </c>
      <c r="L41" s="75" t="s">
        <v>46</v>
      </c>
      <c r="M41" s="122" t="s">
        <v>458</v>
      </c>
      <c r="N41" s="122" t="s">
        <v>458</v>
      </c>
      <c r="O41" s="117" t="s">
        <v>46</v>
      </c>
      <c r="P41" s="15">
        <v>0</v>
      </c>
      <c r="Q41" s="15">
        <v>0</v>
      </c>
      <c r="R41" s="13">
        <v>0.75900000000000001</v>
      </c>
      <c r="S41" s="13">
        <v>0</v>
      </c>
      <c r="T41" s="124">
        <v>0</v>
      </c>
      <c r="U41" s="12">
        <v>0.75900000000000001</v>
      </c>
      <c r="V41" s="47"/>
    </row>
    <row r="42" spans="1:22" ht="29.25" customHeight="1" x14ac:dyDescent="0.2">
      <c r="A42" s="59" t="s">
        <v>149</v>
      </c>
      <c r="B42" s="4" t="s">
        <v>95</v>
      </c>
      <c r="C42" s="75" t="s">
        <v>70</v>
      </c>
      <c r="D42" s="75" t="s">
        <v>45</v>
      </c>
      <c r="E42" s="75">
        <v>2017</v>
      </c>
      <c r="F42" s="75">
        <v>2017</v>
      </c>
      <c r="G42" s="13">
        <f>U42</f>
        <v>0.53800000000000003</v>
      </c>
      <c r="H42" s="13">
        <f t="shared" si="6"/>
        <v>0.53800000000000003</v>
      </c>
      <c r="I42" s="124" t="s">
        <v>458</v>
      </c>
      <c r="J42" s="122" t="s">
        <v>458</v>
      </c>
      <c r="K42" s="122" t="s">
        <v>458</v>
      </c>
      <c r="L42" s="75" t="s">
        <v>45</v>
      </c>
      <c r="M42" s="122" t="s">
        <v>458</v>
      </c>
      <c r="N42" s="122" t="s">
        <v>458</v>
      </c>
      <c r="O42" s="117" t="s">
        <v>45</v>
      </c>
      <c r="P42" s="15">
        <v>0</v>
      </c>
      <c r="Q42" s="15">
        <v>0</v>
      </c>
      <c r="R42" s="13">
        <v>0.53800000000000003</v>
      </c>
      <c r="S42" s="13">
        <v>0</v>
      </c>
      <c r="T42" s="124">
        <v>0</v>
      </c>
      <c r="U42" s="12">
        <v>0.53800000000000003</v>
      </c>
      <c r="V42" s="47"/>
    </row>
    <row r="43" spans="1:22" ht="27.75" customHeight="1" x14ac:dyDescent="0.2">
      <c r="A43" s="59" t="s">
        <v>150</v>
      </c>
      <c r="B43" s="4" t="s">
        <v>96</v>
      </c>
      <c r="C43" s="75" t="s">
        <v>70</v>
      </c>
      <c r="D43" s="75" t="s">
        <v>45</v>
      </c>
      <c r="E43" s="75">
        <v>2017</v>
      </c>
      <c r="F43" s="75">
        <v>2017</v>
      </c>
      <c r="G43" s="13">
        <f t="shared" si="5"/>
        <v>0.53800000000000003</v>
      </c>
      <c r="H43" s="13">
        <f t="shared" si="6"/>
        <v>0.53800000000000003</v>
      </c>
      <c r="I43" s="124" t="s">
        <v>458</v>
      </c>
      <c r="J43" s="122" t="s">
        <v>458</v>
      </c>
      <c r="K43" s="122" t="s">
        <v>458</v>
      </c>
      <c r="L43" s="75" t="s">
        <v>45</v>
      </c>
      <c r="M43" s="122" t="s">
        <v>458</v>
      </c>
      <c r="N43" s="122" t="s">
        <v>458</v>
      </c>
      <c r="O43" s="117" t="s">
        <v>45</v>
      </c>
      <c r="P43" s="15">
        <v>0</v>
      </c>
      <c r="Q43" s="15">
        <v>0</v>
      </c>
      <c r="R43" s="13">
        <v>0.53800000000000003</v>
      </c>
      <c r="S43" s="13">
        <v>0</v>
      </c>
      <c r="T43" s="124">
        <v>0</v>
      </c>
      <c r="U43" s="12">
        <v>0.53800000000000003</v>
      </c>
      <c r="V43" s="47"/>
    </row>
    <row r="44" spans="1:22" ht="26.25" customHeight="1" x14ac:dyDescent="0.2">
      <c r="A44" s="59" t="s">
        <v>151</v>
      </c>
      <c r="B44" s="4" t="s">
        <v>254</v>
      </c>
      <c r="C44" s="75" t="s">
        <v>70</v>
      </c>
      <c r="D44" s="75" t="s">
        <v>57</v>
      </c>
      <c r="E44" s="75">
        <v>2017</v>
      </c>
      <c r="F44" s="75">
        <v>2017</v>
      </c>
      <c r="G44" s="13">
        <f t="shared" si="5"/>
        <v>0.20300000000000001</v>
      </c>
      <c r="H44" s="13">
        <f t="shared" si="6"/>
        <v>0.20300000000000001</v>
      </c>
      <c r="I44" s="124" t="s">
        <v>458</v>
      </c>
      <c r="J44" s="122" t="s">
        <v>458</v>
      </c>
      <c r="K44" s="122" t="s">
        <v>458</v>
      </c>
      <c r="L44" s="75" t="s">
        <v>57</v>
      </c>
      <c r="M44" s="122" t="s">
        <v>458</v>
      </c>
      <c r="N44" s="122" t="s">
        <v>458</v>
      </c>
      <c r="O44" s="117" t="s">
        <v>57</v>
      </c>
      <c r="P44" s="15">
        <v>0</v>
      </c>
      <c r="Q44" s="15">
        <v>0</v>
      </c>
      <c r="R44" s="13">
        <v>0.20300000000000001</v>
      </c>
      <c r="S44" s="13">
        <v>0</v>
      </c>
      <c r="T44" s="124">
        <v>0</v>
      </c>
      <c r="U44" s="12">
        <v>0.20300000000000001</v>
      </c>
      <c r="V44" s="47"/>
    </row>
    <row r="45" spans="1:22" ht="25.5" x14ac:dyDescent="0.2">
      <c r="A45" s="59" t="s">
        <v>152</v>
      </c>
      <c r="B45" s="4" t="s">
        <v>175</v>
      </c>
      <c r="C45" s="75" t="s">
        <v>70</v>
      </c>
      <c r="D45" s="75" t="s">
        <v>57</v>
      </c>
      <c r="E45" s="75">
        <v>2017</v>
      </c>
      <c r="F45" s="75">
        <v>2017</v>
      </c>
      <c r="G45" s="13">
        <f t="shared" si="5"/>
        <v>0.20300000000000001</v>
      </c>
      <c r="H45" s="13">
        <f t="shared" si="6"/>
        <v>0.20300000000000001</v>
      </c>
      <c r="I45" s="124" t="s">
        <v>458</v>
      </c>
      <c r="J45" s="122" t="s">
        <v>458</v>
      </c>
      <c r="K45" s="122" t="s">
        <v>458</v>
      </c>
      <c r="L45" s="75" t="s">
        <v>57</v>
      </c>
      <c r="M45" s="122" t="s">
        <v>458</v>
      </c>
      <c r="N45" s="122" t="s">
        <v>458</v>
      </c>
      <c r="O45" s="117" t="s">
        <v>57</v>
      </c>
      <c r="P45" s="15">
        <v>0</v>
      </c>
      <c r="Q45" s="15">
        <v>0</v>
      </c>
      <c r="R45" s="13">
        <v>0.20300000000000001</v>
      </c>
      <c r="S45" s="13">
        <v>0</v>
      </c>
      <c r="T45" s="124">
        <v>0</v>
      </c>
      <c r="U45" s="12">
        <v>0.20300000000000001</v>
      </c>
      <c r="V45" s="47"/>
    </row>
    <row r="46" spans="1:22" ht="25.5" x14ac:dyDescent="0.2">
      <c r="A46" s="59" t="s">
        <v>153</v>
      </c>
      <c r="B46" s="4" t="s">
        <v>176</v>
      </c>
      <c r="C46" s="75" t="s">
        <v>70</v>
      </c>
      <c r="D46" s="75" t="s">
        <v>46</v>
      </c>
      <c r="E46" s="75">
        <v>2017</v>
      </c>
      <c r="F46" s="75">
        <v>2017</v>
      </c>
      <c r="G46" s="13">
        <f t="shared" si="5"/>
        <v>0.75900000000000001</v>
      </c>
      <c r="H46" s="13">
        <f t="shared" si="6"/>
        <v>0.75900000000000001</v>
      </c>
      <c r="I46" s="124" t="s">
        <v>458</v>
      </c>
      <c r="J46" s="122" t="s">
        <v>458</v>
      </c>
      <c r="K46" s="122" t="s">
        <v>458</v>
      </c>
      <c r="L46" s="75" t="s">
        <v>46</v>
      </c>
      <c r="M46" s="122" t="s">
        <v>458</v>
      </c>
      <c r="N46" s="122" t="s">
        <v>458</v>
      </c>
      <c r="O46" s="117" t="s">
        <v>46</v>
      </c>
      <c r="P46" s="15">
        <v>0</v>
      </c>
      <c r="Q46" s="15">
        <v>0</v>
      </c>
      <c r="R46" s="13">
        <v>0.75900000000000001</v>
      </c>
      <c r="S46" s="13">
        <v>0</v>
      </c>
      <c r="T46" s="124">
        <v>0</v>
      </c>
      <c r="U46" s="12">
        <v>0.75900000000000001</v>
      </c>
      <c r="V46" s="47"/>
    </row>
    <row r="47" spans="1:22" ht="25.5" x14ac:dyDescent="0.2">
      <c r="A47" s="59" t="s">
        <v>154</v>
      </c>
      <c r="B47" s="4" t="s">
        <v>177</v>
      </c>
      <c r="C47" s="75" t="s">
        <v>70</v>
      </c>
      <c r="D47" s="75" t="s">
        <v>46</v>
      </c>
      <c r="E47" s="75">
        <v>2017</v>
      </c>
      <c r="F47" s="75">
        <v>2017</v>
      </c>
      <c r="G47" s="13">
        <f t="shared" si="5"/>
        <v>0.75900000000000001</v>
      </c>
      <c r="H47" s="13">
        <f t="shared" si="6"/>
        <v>0.75900000000000001</v>
      </c>
      <c r="I47" s="124" t="s">
        <v>458</v>
      </c>
      <c r="J47" s="122" t="s">
        <v>458</v>
      </c>
      <c r="K47" s="122" t="s">
        <v>458</v>
      </c>
      <c r="L47" s="75" t="s">
        <v>46</v>
      </c>
      <c r="M47" s="122" t="s">
        <v>458</v>
      </c>
      <c r="N47" s="122" t="s">
        <v>458</v>
      </c>
      <c r="O47" s="117" t="s">
        <v>46</v>
      </c>
      <c r="P47" s="15">
        <v>0</v>
      </c>
      <c r="Q47" s="15">
        <v>0</v>
      </c>
      <c r="R47" s="13">
        <v>0.75900000000000001</v>
      </c>
      <c r="S47" s="13">
        <v>0</v>
      </c>
      <c r="T47" s="124">
        <v>0</v>
      </c>
      <c r="U47" s="12">
        <v>0.75900000000000001</v>
      </c>
      <c r="V47" s="47"/>
    </row>
    <row r="48" spans="1:22" s="11" customFormat="1" ht="38.25" x14ac:dyDescent="0.2">
      <c r="A48" s="59" t="s">
        <v>155</v>
      </c>
      <c r="B48" s="4" t="s">
        <v>115</v>
      </c>
      <c r="C48" s="75" t="s">
        <v>70</v>
      </c>
      <c r="D48" s="75"/>
      <c r="E48" s="75">
        <v>2017</v>
      </c>
      <c r="F48" s="75">
        <v>2017</v>
      </c>
      <c r="G48" s="13">
        <f t="shared" si="5"/>
        <v>0.96499999999999997</v>
      </c>
      <c r="H48" s="13">
        <f t="shared" si="6"/>
        <v>0.96499999999999997</v>
      </c>
      <c r="I48" s="124" t="s">
        <v>458</v>
      </c>
      <c r="J48" s="122" t="s">
        <v>458</v>
      </c>
      <c r="K48" s="122" t="s">
        <v>458</v>
      </c>
      <c r="L48" s="75" t="s">
        <v>458</v>
      </c>
      <c r="M48" s="75" t="s">
        <v>458</v>
      </c>
      <c r="N48" s="75" t="s">
        <v>458</v>
      </c>
      <c r="O48" s="117" t="s">
        <v>458</v>
      </c>
      <c r="P48" s="15">
        <v>0</v>
      </c>
      <c r="Q48" s="15">
        <v>0</v>
      </c>
      <c r="R48" s="15">
        <v>0.96499999999999997</v>
      </c>
      <c r="S48" s="13">
        <v>0</v>
      </c>
      <c r="T48" s="124">
        <v>0</v>
      </c>
      <c r="U48" s="12">
        <v>0.96499999999999997</v>
      </c>
      <c r="V48" s="47"/>
    </row>
    <row r="49" spans="1:22" s="11" customFormat="1" ht="25.5" x14ac:dyDescent="0.2">
      <c r="A49" s="59" t="s">
        <v>156</v>
      </c>
      <c r="B49" s="4" t="s">
        <v>178</v>
      </c>
      <c r="C49" s="75" t="s">
        <v>70</v>
      </c>
      <c r="D49" s="75" t="s">
        <v>45</v>
      </c>
      <c r="E49" s="75">
        <v>2017</v>
      </c>
      <c r="F49" s="75">
        <v>2017</v>
      </c>
      <c r="G49" s="13">
        <f t="shared" si="5"/>
        <v>0.53800000000000003</v>
      </c>
      <c r="H49" s="13">
        <f t="shared" si="6"/>
        <v>0.53800000000000003</v>
      </c>
      <c r="I49" s="124" t="s">
        <v>458</v>
      </c>
      <c r="J49" s="122" t="s">
        <v>458</v>
      </c>
      <c r="K49" s="122" t="s">
        <v>458</v>
      </c>
      <c r="L49" s="75" t="s">
        <v>45</v>
      </c>
      <c r="M49" s="122" t="s">
        <v>458</v>
      </c>
      <c r="N49" s="122" t="s">
        <v>458</v>
      </c>
      <c r="O49" s="117" t="s">
        <v>45</v>
      </c>
      <c r="P49" s="15">
        <v>0</v>
      </c>
      <c r="Q49" s="15">
        <v>0</v>
      </c>
      <c r="R49" s="15">
        <v>0.53800000000000003</v>
      </c>
      <c r="S49" s="13">
        <v>0</v>
      </c>
      <c r="T49" s="124">
        <v>0</v>
      </c>
      <c r="U49" s="12">
        <v>0.53800000000000003</v>
      </c>
      <c r="V49" s="47"/>
    </row>
    <row r="50" spans="1:22" ht="25.5" x14ac:dyDescent="0.2">
      <c r="A50" s="59" t="s">
        <v>157</v>
      </c>
      <c r="B50" s="4" t="s">
        <v>179</v>
      </c>
      <c r="C50" s="75" t="s">
        <v>70</v>
      </c>
      <c r="D50" s="75" t="s">
        <v>46</v>
      </c>
      <c r="E50" s="75">
        <v>2017</v>
      </c>
      <c r="F50" s="75">
        <v>2017</v>
      </c>
      <c r="G50" s="13">
        <f t="shared" si="5"/>
        <v>0.75900000000000001</v>
      </c>
      <c r="H50" s="13">
        <f t="shared" si="6"/>
        <v>0.75900000000000001</v>
      </c>
      <c r="I50" s="124" t="s">
        <v>458</v>
      </c>
      <c r="J50" s="122" t="s">
        <v>458</v>
      </c>
      <c r="K50" s="122" t="s">
        <v>458</v>
      </c>
      <c r="L50" s="75" t="s">
        <v>46</v>
      </c>
      <c r="M50" s="122" t="s">
        <v>458</v>
      </c>
      <c r="N50" s="122" t="s">
        <v>458</v>
      </c>
      <c r="O50" s="117" t="s">
        <v>46</v>
      </c>
      <c r="P50" s="15">
        <v>0</v>
      </c>
      <c r="Q50" s="15">
        <v>0</v>
      </c>
      <c r="R50" s="15">
        <v>0.75900000000000001</v>
      </c>
      <c r="S50" s="13">
        <v>0</v>
      </c>
      <c r="T50" s="124">
        <v>0</v>
      </c>
      <c r="U50" s="12">
        <v>0.75900000000000001</v>
      </c>
      <c r="V50" s="47"/>
    </row>
    <row r="51" spans="1:22" s="11" customFormat="1" ht="25.5" x14ac:dyDescent="0.2">
      <c r="A51" s="59" t="s">
        <v>158</v>
      </c>
      <c r="B51" s="4" t="s">
        <v>180</v>
      </c>
      <c r="C51" s="75" t="s">
        <v>70</v>
      </c>
      <c r="D51" s="75" t="s">
        <v>61</v>
      </c>
      <c r="E51" s="75">
        <v>2017</v>
      </c>
      <c r="F51" s="75">
        <v>2017</v>
      </c>
      <c r="G51" s="13">
        <f t="shared" si="5"/>
        <v>0.36199999999999999</v>
      </c>
      <c r="H51" s="13">
        <f t="shared" si="6"/>
        <v>0.36199999999999999</v>
      </c>
      <c r="I51" s="124" t="s">
        <v>458</v>
      </c>
      <c r="J51" s="122" t="s">
        <v>458</v>
      </c>
      <c r="K51" s="122" t="s">
        <v>458</v>
      </c>
      <c r="L51" s="75" t="s">
        <v>61</v>
      </c>
      <c r="M51" s="122" t="s">
        <v>458</v>
      </c>
      <c r="N51" s="122" t="s">
        <v>458</v>
      </c>
      <c r="O51" s="117" t="s">
        <v>61</v>
      </c>
      <c r="P51" s="15">
        <v>0</v>
      </c>
      <c r="Q51" s="15">
        <v>0</v>
      </c>
      <c r="R51" s="15">
        <v>0.36199999999999999</v>
      </c>
      <c r="S51" s="13">
        <v>0</v>
      </c>
      <c r="T51" s="124">
        <v>0</v>
      </c>
      <c r="U51" s="12">
        <v>0.36199999999999999</v>
      </c>
      <c r="V51" s="47"/>
    </row>
    <row r="52" spans="1:22" s="11" customFormat="1" ht="25.5" x14ac:dyDescent="0.2">
      <c r="A52" s="59" t="s">
        <v>159</v>
      </c>
      <c r="B52" s="4" t="s">
        <v>181</v>
      </c>
      <c r="C52" s="75" t="s">
        <v>70</v>
      </c>
      <c r="D52" s="75" t="s">
        <v>46</v>
      </c>
      <c r="E52" s="75">
        <v>2017</v>
      </c>
      <c r="F52" s="75">
        <v>2017</v>
      </c>
      <c r="G52" s="13">
        <f t="shared" si="5"/>
        <v>0.75900000000000001</v>
      </c>
      <c r="H52" s="13">
        <f t="shared" si="6"/>
        <v>0.75900000000000001</v>
      </c>
      <c r="I52" s="124" t="s">
        <v>458</v>
      </c>
      <c r="J52" s="122" t="s">
        <v>458</v>
      </c>
      <c r="K52" s="122" t="s">
        <v>458</v>
      </c>
      <c r="L52" s="75" t="s">
        <v>46</v>
      </c>
      <c r="M52" s="122" t="s">
        <v>458</v>
      </c>
      <c r="N52" s="122" t="s">
        <v>458</v>
      </c>
      <c r="O52" s="117" t="s">
        <v>46</v>
      </c>
      <c r="P52" s="15">
        <v>0</v>
      </c>
      <c r="Q52" s="15">
        <v>0</v>
      </c>
      <c r="R52" s="15">
        <v>0.75900000000000001</v>
      </c>
      <c r="S52" s="13">
        <v>0</v>
      </c>
      <c r="T52" s="124">
        <v>0</v>
      </c>
      <c r="U52" s="12">
        <v>0.75900000000000001</v>
      </c>
      <c r="V52" s="47"/>
    </row>
    <row r="53" spans="1:22" s="11" customFormat="1" ht="25.5" x14ac:dyDescent="0.2">
      <c r="A53" s="59" t="s">
        <v>160</v>
      </c>
      <c r="B53" s="4" t="s">
        <v>182</v>
      </c>
      <c r="C53" s="75" t="s">
        <v>70</v>
      </c>
      <c r="D53" s="75" t="s">
        <v>61</v>
      </c>
      <c r="E53" s="75">
        <v>2017</v>
      </c>
      <c r="F53" s="75">
        <v>2017</v>
      </c>
      <c r="G53" s="13">
        <f t="shared" si="5"/>
        <v>0.36199999999999999</v>
      </c>
      <c r="H53" s="13">
        <f t="shared" si="6"/>
        <v>0.36199999999999999</v>
      </c>
      <c r="I53" s="124" t="s">
        <v>458</v>
      </c>
      <c r="J53" s="122" t="s">
        <v>458</v>
      </c>
      <c r="K53" s="122" t="s">
        <v>458</v>
      </c>
      <c r="L53" s="75" t="s">
        <v>61</v>
      </c>
      <c r="M53" s="122" t="s">
        <v>458</v>
      </c>
      <c r="N53" s="122" t="s">
        <v>458</v>
      </c>
      <c r="O53" s="117" t="s">
        <v>61</v>
      </c>
      <c r="P53" s="15">
        <v>0</v>
      </c>
      <c r="Q53" s="15">
        <v>0</v>
      </c>
      <c r="R53" s="15">
        <v>0.36199999999999999</v>
      </c>
      <c r="S53" s="13">
        <v>0</v>
      </c>
      <c r="T53" s="124">
        <v>0</v>
      </c>
      <c r="U53" s="12">
        <v>0.36199999999999999</v>
      </c>
      <c r="V53" s="47"/>
    </row>
    <row r="54" spans="1:22" s="11" customFormat="1" ht="25.5" x14ac:dyDescent="0.2">
      <c r="A54" s="59" t="s">
        <v>161</v>
      </c>
      <c r="B54" s="4" t="s">
        <v>183</v>
      </c>
      <c r="C54" s="75" t="s">
        <v>70</v>
      </c>
      <c r="D54" s="75" t="s">
        <v>57</v>
      </c>
      <c r="E54" s="75">
        <v>2017</v>
      </c>
      <c r="F54" s="75">
        <v>2017</v>
      </c>
      <c r="G54" s="13">
        <f t="shared" si="5"/>
        <v>0.20300000000000001</v>
      </c>
      <c r="H54" s="13">
        <f t="shared" si="6"/>
        <v>0.20300000000000001</v>
      </c>
      <c r="I54" s="124" t="s">
        <v>458</v>
      </c>
      <c r="J54" s="122" t="s">
        <v>458</v>
      </c>
      <c r="K54" s="122" t="s">
        <v>458</v>
      </c>
      <c r="L54" s="75" t="s">
        <v>57</v>
      </c>
      <c r="M54" s="122" t="s">
        <v>458</v>
      </c>
      <c r="N54" s="122" t="s">
        <v>458</v>
      </c>
      <c r="O54" s="117" t="s">
        <v>57</v>
      </c>
      <c r="P54" s="15">
        <v>0</v>
      </c>
      <c r="Q54" s="15">
        <v>0</v>
      </c>
      <c r="R54" s="15">
        <v>0.20300000000000001</v>
      </c>
      <c r="S54" s="124">
        <v>0</v>
      </c>
      <c r="T54" s="124">
        <v>0</v>
      </c>
      <c r="U54" s="12">
        <v>0.20300000000000001</v>
      </c>
      <c r="V54" s="47"/>
    </row>
    <row r="55" spans="1:22" s="11" customFormat="1" ht="25.5" x14ac:dyDescent="0.2">
      <c r="A55" s="59" t="s">
        <v>162</v>
      </c>
      <c r="B55" s="4" t="s">
        <v>184</v>
      </c>
      <c r="C55" s="75" t="s">
        <v>70</v>
      </c>
      <c r="D55" s="75" t="s">
        <v>46</v>
      </c>
      <c r="E55" s="75">
        <v>2018</v>
      </c>
      <c r="F55" s="75">
        <v>2018</v>
      </c>
      <c r="G55" s="13">
        <f t="shared" si="5"/>
        <v>0.75900000000000001</v>
      </c>
      <c r="H55" s="13">
        <f t="shared" si="6"/>
        <v>0.75900000000000001</v>
      </c>
      <c r="I55" s="124" t="s">
        <v>458</v>
      </c>
      <c r="J55" s="122" t="s">
        <v>458</v>
      </c>
      <c r="K55" s="122" t="s">
        <v>458</v>
      </c>
      <c r="L55" s="122" t="s">
        <v>458</v>
      </c>
      <c r="M55" s="75" t="s">
        <v>46</v>
      </c>
      <c r="N55" s="75" t="s">
        <v>458</v>
      </c>
      <c r="O55" s="117" t="s">
        <v>46</v>
      </c>
      <c r="P55" s="15">
        <v>0</v>
      </c>
      <c r="Q55" s="15">
        <v>0</v>
      </c>
      <c r="R55" s="15">
        <v>0</v>
      </c>
      <c r="S55" s="15">
        <v>0.75900000000000001</v>
      </c>
      <c r="T55" s="124">
        <v>0</v>
      </c>
      <c r="U55" s="12">
        <v>0.75900000000000001</v>
      </c>
      <c r="V55" s="47"/>
    </row>
    <row r="56" spans="1:22" s="11" customFormat="1" ht="25.5" x14ac:dyDescent="0.2">
      <c r="A56" s="59" t="s">
        <v>163</v>
      </c>
      <c r="B56" s="4" t="s">
        <v>185</v>
      </c>
      <c r="C56" s="75" t="s">
        <v>70</v>
      </c>
      <c r="D56" s="75" t="s">
        <v>57</v>
      </c>
      <c r="E56" s="75">
        <v>2018</v>
      </c>
      <c r="F56" s="75">
        <v>2018</v>
      </c>
      <c r="G56" s="13">
        <f t="shared" si="5"/>
        <v>0.20300000000000001</v>
      </c>
      <c r="H56" s="13">
        <f t="shared" si="6"/>
        <v>0.20300000000000001</v>
      </c>
      <c r="I56" s="124" t="s">
        <v>458</v>
      </c>
      <c r="J56" s="122" t="s">
        <v>458</v>
      </c>
      <c r="K56" s="122" t="s">
        <v>458</v>
      </c>
      <c r="L56" s="122" t="s">
        <v>458</v>
      </c>
      <c r="M56" s="75" t="s">
        <v>57</v>
      </c>
      <c r="N56" s="75" t="s">
        <v>458</v>
      </c>
      <c r="O56" s="117" t="s">
        <v>57</v>
      </c>
      <c r="P56" s="15">
        <v>0</v>
      </c>
      <c r="Q56" s="15">
        <v>0</v>
      </c>
      <c r="R56" s="15">
        <v>0</v>
      </c>
      <c r="S56" s="15">
        <v>0.20300000000000001</v>
      </c>
      <c r="T56" s="124">
        <v>0</v>
      </c>
      <c r="U56" s="12">
        <v>0.20300000000000001</v>
      </c>
      <c r="V56" s="47"/>
    </row>
    <row r="57" spans="1:22" s="11" customFormat="1" ht="25.5" x14ac:dyDescent="0.2">
      <c r="A57" s="59" t="s">
        <v>164</v>
      </c>
      <c r="B57" s="4" t="s">
        <v>186</v>
      </c>
      <c r="C57" s="75" t="s">
        <v>70</v>
      </c>
      <c r="D57" s="75" t="s">
        <v>44</v>
      </c>
      <c r="E57" s="75">
        <v>2018</v>
      </c>
      <c r="F57" s="75">
        <v>2018</v>
      </c>
      <c r="G57" s="13">
        <f t="shared" si="5"/>
        <v>0.26200000000000001</v>
      </c>
      <c r="H57" s="13">
        <f t="shared" si="6"/>
        <v>0.26200000000000001</v>
      </c>
      <c r="I57" s="124" t="s">
        <v>458</v>
      </c>
      <c r="J57" s="122" t="s">
        <v>458</v>
      </c>
      <c r="K57" s="122" t="s">
        <v>458</v>
      </c>
      <c r="L57" s="122" t="s">
        <v>458</v>
      </c>
      <c r="M57" s="75" t="s">
        <v>44</v>
      </c>
      <c r="N57" s="75" t="s">
        <v>458</v>
      </c>
      <c r="O57" s="117" t="s">
        <v>44</v>
      </c>
      <c r="P57" s="15">
        <v>0</v>
      </c>
      <c r="Q57" s="15">
        <v>0</v>
      </c>
      <c r="R57" s="15">
        <v>0</v>
      </c>
      <c r="S57" s="15">
        <v>0.26200000000000001</v>
      </c>
      <c r="T57" s="124">
        <v>0</v>
      </c>
      <c r="U57" s="12">
        <v>0.26200000000000001</v>
      </c>
      <c r="V57" s="47"/>
    </row>
    <row r="58" spans="1:22" s="11" customFormat="1" ht="25.5" x14ac:dyDescent="0.2">
      <c r="A58" s="59" t="s">
        <v>165</v>
      </c>
      <c r="B58" s="4" t="s">
        <v>187</v>
      </c>
      <c r="C58" s="75" t="s">
        <v>70</v>
      </c>
      <c r="D58" s="75" t="s">
        <v>57</v>
      </c>
      <c r="E58" s="75">
        <v>2018</v>
      </c>
      <c r="F58" s="75">
        <v>2018</v>
      </c>
      <c r="G58" s="13">
        <f t="shared" si="5"/>
        <v>0.20300000000000001</v>
      </c>
      <c r="H58" s="13">
        <f t="shared" si="6"/>
        <v>0.20300000000000001</v>
      </c>
      <c r="I58" s="124" t="s">
        <v>458</v>
      </c>
      <c r="J58" s="122" t="s">
        <v>458</v>
      </c>
      <c r="K58" s="122" t="s">
        <v>458</v>
      </c>
      <c r="L58" s="122" t="s">
        <v>458</v>
      </c>
      <c r="M58" s="75" t="s">
        <v>57</v>
      </c>
      <c r="N58" s="75" t="s">
        <v>458</v>
      </c>
      <c r="O58" s="117" t="s">
        <v>57</v>
      </c>
      <c r="P58" s="15">
        <v>0</v>
      </c>
      <c r="Q58" s="15">
        <v>0</v>
      </c>
      <c r="R58" s="15">
        <v>0</v>
      </c>
      <c r="S58" s="15">
        <v>0.20300000000000001</v>
      </c>
      <c r="T58" s="124">
        <v>0</v>
      </c>
      <c r="U58" s="12">
        <v>0.20300000000000001</v>
      </c>
      <c r="V58" s="47"/>
    </row>
    <row r="59" spans="1:22" s="10" customFormat="1" ht="25.5" x14ac:dyDescent="0.2">
      <c r="A59" s="59" t="s">
        <v>166</v>
      </c>
      <c r="B59" s="4" t="s">
        <v>188</v>
      </c>
      <c r="C59" s="75" t="s">
        <v>70</v>
      </c>
      <c r="D59" s="75" t="s">
        <v>46</v>
      </c>
      <c r="E59" s="75">
        <v>2018</v>
      </c>
      <c r="F59" s="75">
        <v>2018</v>
      </c>
      <c r="G59" s="13">
        <f t="shared" si="5"/>
        <v>0.75900000000000001</v>
      </c>
      <c r="H59" s="13">
        <f t="shared" si="6"/>
        <v>0.75900000000000001</v>
      </c>
      <c r="I59" s="124" t="s">
        <v>458</v>
      </c>
      <c r="J59" s="122" t="s">
        <v>458</v>
      </c>
      <c r="K59" s="122" t="s">
        <v>458</v>
      </c>
      <c r="L59" s="122" t="s">
        <v>458</v>
      </c>
      <c r="M59" s="75" t="s">
        <v>46</v>
      </c>
      <c r="N59" s="75" t="s">
        <v>458</v>
      </c>
      <c r="O59" s="117" t="s">
        <v>46</v>
      </c>
      <c r="P59" s="15">
        <v>0</v>
      </c>
      <c r="Q59" s="15">
        <v>0</v>
      </c>
      <c r="R59" s="15">
        <v>0</v>
      </c>
      <c r="S59" s="15">
        <v>0.75900000000000001</v>
      </c>
      <c r="T59" s="124">
        <v>0</v>
      </c>
      <c r="U59" s="12">
        <v>0.75900000000000001</v>
      </c>
      <c r="V59" s="47"/>
    </row>
    <row r="60" spans="1:22" s="10" customFormat="1" ht="25.5" x14ac:dyDescent="0.2">
      <c r="A60" s="59" t="s">
        <v>167</v>
      </c>
      <c r="B60" s="4" t="s">
        <v>189</v>
      </c>
      <c r="C60" s="75" t="s">
        <v>70</v>
      </c>
      <c r="D60" s="75" t="s">
        <v>46</v>
      </c>
      <c r="E60" s="75">
        <v>2018</v>
      </c>
      <c r="F60" s="75">
        <v>2018</v>
      </c>
      <c r="G60" s="13">
        <f t="shared" si="5"/>
        <v>0.75900000000000001</v>
      </c>
      <c r="H60" s="13">
        <f t="shared" si="6"/>
        <v>0.75900000000000001</v>
      </c>
      <c r="I60" s="124" t="s">
        <v>458</v>
      </c>
      <c r="J60" s="122" t="s">
        <v>458</v>
      </c>
      <c r="K60" s="122" t="s">
        <v>458</v>
      </c>
      <c r="L60" s="122" t="s">
        <v>458</v>
      </c>
      <c r="M60" s="75" t="s">
        <v>46</v>
      </c>
      <c r="N60" s="75" t="s">
        <v>458</v>
      </c>
      <c r="O60" s="117" t="s">
        <v>46</v>
      </c>
      <c r="P60" s="15">
        <v>0</v>
      </c>
      <c r="Q60" s="15">
        <v>0</v>
      </c>
      <c r="R60" s="15">
        <v>0</v>
      </c>
      <c r="S60" s="15">
        <v>0.75900000000000001</v>
      </c>
      <c r="T60" s="124">
        <v>0</v>
      </c>
      <c r="U60" s="12">
        <v>0.75900000000000001</v>
      </c>
      <c r="V60" s="47"/>
    </row>
    <row r="61" spans="1:22" s="10" customFormat="1" ht="25.5" x14ac:dyDescent="0.2">
      <c r="A61" s="59" t="s">
        <v>168</v>
      </c>
      <c r="B61" s="4" t="s">
        <v>190</v>
      </c>
      <c r="C61" s="75" t="s">
        <v>70</v>
      </c>
      <c r="D61" s="75" t="s">
        <v>46</v>
      </c>
      <c r="E61" s="75">
        <v>2018</v>
      </c>
      <c r="F61" s="75">
        <v>2018</v>
      </c>
      <c r="G61" s="13">
        <f t="shared" si="5"/>
        <v>0.75900000000000001</v>
      </c>
      <c r="H61" s="13">
        <f t="shared" si="6"/>
        <v>0.75900000000000001</v>
      </c>
      <c r="I61" s="124" t="s">
        <v>458</v>
      </c>
      <c r="J61" s="122" t="s">
        <v>458</v>
      </c>
      <c r="K61" s="122" t="s">
        <v>458</v>
      </c>
      <c r="L61" s="122" t="s">
        <v>458</v>
      </c>
      <c r="M61" s="75" t="s">
        <v>46</v>
      </c>
      <c r="N61" s="75" t="s">
        <v>458</v>
      </c>
      <c r="O61" s="117" t="s">
        <v>46</v>
      </c>
      <c r="P61" s="15">
        <v>0</v>
      </c>
      <c r="Q61" s="15">
        <v>0</v>
      </c>
      <c r="R61" s="15">
        <v>0</v>
      </c>
      <c r="S61" s="15">
        <v>0.75900000000000001</v>
      </c>
      <c r="T61" s="124">
        <v>0</v>
      </c>
      <c r="U61" s="12">
        <v>0.75900000000000001</v>
      </c>
      <c r="V61" s="47"/>
    </row>
    <row r="62" spans="1:22" s="11" customFormat="1" ht="25.5" x14ac:dyDescent="0.2">
      <c r="A62" s="59" t="s">
        <v>169</v>
      </c>
      <c r="B62" s="4" t="s">
        <v>191</v>
      </c>
      <c r="C62" s="75" t="s">
        <v>70</v>
      </c>
      <c r="D62" s="75" t="s">
        <v>46</v>
      </c>
      <c r="E62" s="75">
        <v>2018</v>
      </c>
      <c r="F62" s="75">
        <v>2018</v>
      </c>
      <c r="G62" s="13">
        <f t="shared" si="5"/>
        <v>0.75900000000000001</v>
      </c>
      <c r="H62" s="13">
        <f t="shared" si="6"/>
        <v>0.75900000000000001</v>
      </c>
      <c r="I62" s="124" t="s">
        <v>458</v>
      </c>
      <c r="J62" s="122" t="s">
        <v>458</v>
      </c>
      <c r="K62" s="122" t="s">
        <v>458</v>
      </c>
      <c r="L62" s="122" t="s">
        <v>458</v>
      </c>
      <c r="M62" s="75" t="s">
        <v>46</v>
      </c>
      <c r="N62" s="75" t="s">
        <v>458</v>
      </c>
      <c r="O62" s="117" t="s">
        <v>46</v>
      </c>
      <c r="P62" s="15">
        <v>0</v>
      </c>
      <c r="Q62" s="15">
        <v>0</v>
      </c>
      <c r="R62" s="15">
        <v>0</v>
      </c>
      <c r="S62" s="15">
        <v>0.75900000000000001</v>
      </c>
      <c r="T62" s="124">
        <v>0</v>
      </c>
      <c r="U62" s="12">
        <v>0.75900000000000001</v>
      </c>
      <c r="V62" s="47"/>
    </row>
    <row r="63" spans="1:22" s="11" customFormat="1" ht="25.5" x14ac:dyDescent="0.2">
      <c r="A63" s="59" t="s">
        <v>170</v>
      </c>
      <c r="B63" s="4" t="s">
        <v>192</v>
      </c>
      <c r="C63" s="75" t="s">
        <v>70</v>
      </c>
      <c r="D63" s="75" t="s">
        <v>46</v>
      </c>
      <c r="E63" s="75">
        <v>2018</v>
      </c>
      <c r="F63" s="75">
        <v>2018</v>
      </c>
      <c r="G63" s="13">
        <f t="shared" si="5"/>
        <v>0.75900000000000001</v>
      </c>
      <c r="H63" s="13">
        <f t="shared" si="6"/>
        <v>0.75900000000000001</v>
      </c>
      <c r="I63" s="124" t="s">
        <v>458</v>
      </c>
      <c r="J63" s="122" t="s">
        <v>458</v>
      </c>
      <c r="K63" s="122" t="s">
        <v>458</v>
      </c>
      <c r="L63" s="122" t="s">
        <v>458</v>
      </c>
      <c r="M63" s="75" t="s">
        <v>46</v>
      </c>
      <c r="N63" s="75" t="s">
        <v>458</v>
      </c>
      <c r="O63" s="117" t="s">
        <v>46</v>
      </c>
      <c r="P63" s="15">
        <v>0</v>
      </c>
      <c r="Q63" s="15">
        <v>0</v>
      </c>
      <c r="R63" s="15">
        <v>0</v>
      </c>
      <c r="S63" s="15">
        <v>0.75900000000000001</v>
      </c>
      <c r="T63" s="124">
        <v>0</v>
      </c>
      <c r="U63" s="12">
        <v>0.75900000000000001</v>
      </c>
      <c r="V63" s="47"/>
    </row>
    <row r="64" spans="1:22" s="11" customFormat="1" ht="25.5" x14ac:dyDescent="0.2">
      <c r="A64" s="59" t="s">
        <v>217</v>
      </c>
      <c r="B64" s="4" t="s">
        <v>193</v>
      </c>
      <c r="C64" s="75" t="s">
        <v>70</v>
      </c>
      <c r="D64" s="75" t="s">
        <v>61</v>
      </c>
      <c r="E64" s="75">
        <v>2018</v>
      </c>
      <c r="F64" s="75">
        <v>2018</v>
      </c>
      <c r="G64" s="13">
        <f t="shared" si="5"/>
        <v>0.36199999999999999</v>
      </c>
      <c r="H64" s="13">
        <f t="shared" si="6"/>
        <v>0.36199999999999999</v>
      </c>
      <c r="I64" s="124" t="s">
        <v>458</v>
      </c>
      <c r="J64" s="122" t="s">
        <v>458</v>
      </c>
      <c r="K64" s="122" t="s">
        <v>458</v>
      </c>
      <c r="L64" s="122" t="s">
        <v>458</v>
      </c>
      <c r="M64" s="75" t="s">
        <v>61</v>
      </c>
      <c r="N64" s="75" t="s">
        <v>458</v>
      </c>
      <c r="O64" s="117" t="s">
        <v>61</v>
      </c>
      <c r="P64" s="15">
        <v>0</v>
      </c>
      <c r="Q64" s="15">
        <v>0</v>
      </c>
      <c r="R64" s="15">
        <v>0</v>
      </c>
      <c r="S64" s="15">
        <v>0.36199999999999999</v>
      </c>
      <c r="T64" s="124">
        <v>0</v>
      </c>
      <c r="U64" s="12">
        <v>0.36199999999999999</v>
      </c>
      <c r="V64" s="47"/>
    </row>
    <row r="65" spans="1:22" s="11" customFormat="1" ht="25.5" x14ac:dyDescent="0.2">
      <c r="A65" s="59" t="s">
        <v>218</v>
      </c>
      <c r="B65" s="4" t="s">
        <v>194</v>
      </c>
      <c r="C65" s="75" t="s">
        <v>70</v>
      </c>
      <c r="D65" s="75" t="s">
        <v>45</v>
      </c>
      <c r="E65" s="75">
        <v>2018</v>
      </c>
      <c r="F65" s="75">
        <v>2018</v>
      </c>
      <c r="G65" s="13">
        <f t="shared" si="5"/>
        <v>0.53800000000000003</v>
      </c>
      <c r="H65" s="13">
        <f t="shared" si="6"/>
        <v>0.53800000000000003</v>
      </c>
      <c r="I65" s="124" t="s">
        <v>458</v>
      </c>
      <c r="J65" s="122" t="s">
        <v>458</v>
      </c>
      <c r="K65" s="122" t="s">
        <v>458</v>
      </c>
      <c r="L65" s="122" t="s">
        <v>458</v>
      </c>
      <c r="M65" s="75" t="s">
        <v>45</v>
      </c>
      <c r="N65" s="75" t="s">
        <v>458</v>
      </c>
      <c r="O65" s="117" t="s">
        <v>45</v>
      </c>
      <c r="P65" s="15">
        <v>0</v>
      </c>
      <c r="Q65" s="15">
        <v>0</v>
      </c>
      <c r="R65" s="15">
        <v>0</v>
      </c>
      <c r="S65" s="15">
        <v>0.53800000000000003</v>
      </c>
      <c r="T65" s="124">
        <v>0</v>
      </c>
      <c r="U65" s="12">
        <v>0.53800000000000003</v>
      </c>
      <c r="V65" s="47"/>
    </row>
    <row r="66" spans="1:22" s="11" customFormat="1" ht="25.5" x14ac:dyDescent="0.2">
      <c r="A66" s="59" t="s">
        <v>219</v>
      </c>
      <c r="B66" s="14" t="s">
        <v>104</v>
      </c>
      <c r="C66" s="75" t="s">
        <v>70</v>
      </c>
      <c r="D66" s="75" t="s">
        <v>50</v>
      </c>
      <c r="E66" s="75">
        <v>2019</v>
      </c>
      <c r="F66" s="75">
        <v>2019</v>
      </c>
      <c r="G66" s="13">
        <f t="shared" si="5"/>
        <v>0.96499999999999997</v>
      </c>
      <c r="H66" s="13">
        <f t="shared" si="6"/>
        <v>0.96499999999999997</v>
      </c>
      <c r="I66" s="124" t="s">
        <v>458</v>
      </c>
      <c r="J66" s="122" t="s">
        <v>458</v>
      </c>
      <c r="K66" s="122" t="s">
        <v>458</v>
      </c>
      <c r="L66" s="122" t="s">
        <v>458</v>
      </c>
      <c r="M66" s="122" t="s">
        <v>458</v>
      </c>
      <c r="N66" s="75" t="s">
        <v>50</v>
      </c>
      <c r="O66" s="117" t="s">
        <v>50</v>
      </c>
      <c r="P66" s="15">
        <v>0</v>
      </c>
      <c r="Q66" s="15">
        <v>0</v>
      </c>
      <c r="R66" s="15">
        <v>0</v>
      </c>
      <c r="S66" s="15">
        <v>0</v>
      </c>
      <c r="T66" s="15">
        <v>0.96499999999999997</v>
      </c>
      <c r="U66" s="12">
        <v>0.96499999999999997</v>
      </c>
      <c r="V66" s="47"/>
    </row>
    <row r="67" spans="1:22" s="11" customFormat="1" ht="25.5" x14ac:dyDescent="0.2">
      <c r="A67" s="59" t="s">
        <v>220</v>
      </c>
      <c r="B67" s="4" t="s">
        <v>195</v>
      </c>
      <c r="C67" s="75" t="s">
        <v>70</v>
      </c>
      <c r="D67" s="75" t="s">
        <v>44</v>
      </c>
      <c r="E67" s="75">
        <v>2019</v>
      </c>
      <c r="F67" s="75">
        <v>2019</v>
      </c>
      <c r="G67" s="13">
        <f t="shared" si="5"/>
        <v>0.26200000000000001</v>
      </c>
      <c r="H67" s="13">
        <f t="shared" si="6"/>
        <v>0.26200000000000001</v>
      </c>
      <c r="I67" s="124" t="s">
        <v>458</v>
      </c>
      <c r="J67" s="122" t="s">
        <v>458</v>
      </c>
      <c r="K67" s="122" t="s">
        <v>458</v>
      </c>
      <c r="L67" s="122" t="s">
        <v>458</v>
      </c>
      <c r="M67" s="122" t="s">
        <v>458</v>
      </c>
      <c r="N67" s="75" t="s">
        <v>44</v>
      </c>
      <c r="O67" s="117" t="s">
        <v>44</v>
      </c>
      <c r="P67" s="15">
        <v>0</v>
      </c>
      <c r="Q67" s="15">
        <v>0</v>
      </c>
      <c r="R67" s="15">
        <v>0</v>
      </c>
      <c r="S67" s="15">
        <v>0</v>
      </c>
      <c r="T67" s="15">
        <v>0.26200000000000001</v>
      </c>
      <c r="U67" s="12">
        <v>0.26200000000000001</v>
      </c>
      <c r="V67" s="47"/>
    </row>
    <row r="68" spans="1:22" ht="25.5" x14ac:dyDescent="0.2">
      <c r="A68" s="59" t="s">
        <v>221</v>
      </c>
      <c r="B68" s="4" t="s">
        <v>196</v>
      </c>
      <c r="C68" s="75" t="s">
        <v>70</v>
      </c>
      <c r="D68" s="75" t="s">
        <v>61</v>
      </c>
      <c r="E68" s="75">
        <v>2019</v>
      </c>
      <c r="F68" s="75">
        <v>2019</v>
      </c>
      <c r="G68" s="13">
        <f t="shared" si="5"/>
        <v>0.36199999999999999</v>
      </c>
      <c r="H68" s="13">
        <f t="shared" si="6"/>
        <v>0.36199999999999999</v>
      </c>
      <c r="I68" s="124" t="s">
        <v>458</v>
      </c>
      <c r="J68" s="122" t="s">
        <v>458</v>
      </c>
      <c r="K68" s="122" t="s">
        <v>458</v>
      </c>
      <c r="L68" s="122" t="s">
        <v>458</v>
      </c>
      <c r="M68" s="122" t="s">
        <v>458</v>
      </c>
      <c r="N68" s="75" t="s">
        <v>61</v>
      </c>
      <c r="O68" s="117" t="s">
        <v>61</v>
      </c>
      <c r="P68" s="15">
        <v>0</v>
      </c>
      <c r="Q68" s="15">
        <v>0</v>
      </c>
      <c r="R68" s="15">
        <v>0</v>
      </c>
      <c r="S68" s="15">
        <v>0</v>
      </c>
      <c r="T68" s="15">
        <v>0.36199999999999999</v>
      </c>
      <c r="U68" s="12">
        <v>0.36199999999999999</v>
      </c>
      <c r="V68" s="47"/>
    </row>
    <row r="69" spans="1:22" s="11" customFormat="1" ht="25.5" x14ac:dyDescent="0.2">
      <c r="A69" s="59" t="s">
        <v>222</v>
      </c>
      <c r="B69" s="4" t="s">
        <v>197</v>
      </c>
      <c r="C69" s="75" t="s">
        <v>70</v>
      </c>
      <c r="D69" s="75" t="s">
        <v>44</v>
      </c>
      <c r="E69" s="75">
        <v>2019</v>
      </c>
      <c r="F69" s="75">
        <v>2019</v>
      </c>
      <c r="G69" s="13">
        <f t="shared" si="5"/>
        <v>0.26200000000000001</v>
      </c>
      <c r="H69" s="13">
        <f t="shared" si="6"/>
        <v>0.26200000000000001</v>
      </c>
      <c r="I69" s="124" t="s">
        <v>458</v>
      </c>
      <c r="J69" s="122" t="s">
        <v>458</v>
      </c>
      <c r="K69" s="122" t="s">
        <v>458</v>
      </c>
      <c r="L69" s="122" t="s">
        <v>458</v>
      </c>
      <c r="M69" s="122" t="s">
        <v>458</v>
      </c>
      <c r="N69" s="75" t="s">
        <v>44</v>
      </c>
      <c r="O69" s="117" t="s">
        <v>44</v>
      </c>
      <c r="P69" s="15">
        <v>0</v>
      </c>
      <c r="Q69" s="15">
        <v>0</v>
      </c>
      <c r="R69" s="15">
        <v>0</v>
      </c>
      <c r="S69" s="15">
        <v>0</v>
      </c>
      <c r="T69" s="15">
        <v>0.26200000000000001</v>
      </c>
      <c r="U69" s="12">
        <v>0.26200000000000001</v>
      </c>
      <c r="V69" s="47"/>
    </row>
    <row r="70" spans="1:22" s="11" customFormat="1" ht="25.5" x14ac:dyDescent="0.2">
      <c r="A70" s="59" t="s">
        <v>223</v>
      </c>
      <c r="B70" s="4" t="s">
        <v>198</v>
      </c>
      <c r="C70" s="75" t="s">
        <v>70</v>
      </c>
      <c r="D70" s="75" t="s">
        <v>61</v>
      </c>
      <c r="E70" s="75">
        <v>2019</v>
      </c>
      <c r="F70" s="75">
        <v>2019</v>
      </c>
      <c r="G70" s="13">
        <f t="shared" si="5"/>
        <v>0.36199999999999999</v>
      </c>
      <c r="H70" s="13">
        <f t="shared" si="6"/>
        <v>0.36199999999999999</v>
      </c>
      <c r="I70" s="124" t="s">
        <v>458</v>
      </c>
      <c r="J70" s="122" t="s">
        <v>458</v>
      </c>
      <c r="K70" s="122" t="s">
        <v>458</v>
      </c>
      <c r="L70" s="122" t="s">
        <v>458</v>
      </c>
      <c r="M70" s="122" t="s">
        <v>458</v>
      </c>
      <c r="N70" s="75" t="s">
        <v>61</v>
      </c>
      <c r="O70" s="117" t="s">
        <v>61</v>
      </c>
      <c r="P70" s="15">
        <v>0</v>
      </c>
      <c r="Q70" s="15">
        <v>0</v>
      </c>
      <c r="R70" s="15">
        <v>0</v>
      </c>
      <c r="S70" s="15">
        <v>0</v>
      </c>
      <c r="T70" s="15">
        <v>0.36199999999999999</v>
      </c>
      <c r="U70" s="12">
        <v>0.36199999999999999</v>
      </c>
      <c r="V70" s="47"/>
    </row>
    <row r="71" spans="1:22" s="10" customFormat="1" ht="25.5" x14ac:dyDescent="0.2">
      <c r="A71" s="59" t="s">
        <v>224</v>
      </c>
      <c r="B71" s="4" t="s">
        <v>199</v>
      </c>
      <c r="C71" s="75" t="s">
        <v>70</v>
      </c>
      <c r="D71" s="75" t="s">
        <v>45</v>
      </c>
      <c r="E71" s="75">
        <v>2019</v>
      </c>
      <c r="F71" s="75">
        <v>2019</v>
      </c>
      <c r="G71" s="13">
        <f t="shared" si="5"/>
        <v>0.53800000000000003</v>
      </c>
      <c r="H71" s="13">
        <f t="shared" si="6"/>
        <v>0.53800000000000003</v>
      </c>
      <c r="I71" s="124" t="s">
        <v>458</v>
      </c>
      <c r="J71" s="122" t="s">
        <v>458</v>
      </c>
      <c r="K71" s="122" t="s">
        <v>458</v>
      </c>
      <c r="L71" s="122" t="s">
        <v>458</v>
      </c>
      <c r="M71" s="122" t="s">
        <v>458</v>
      </c>
      <c r="N71" s="75" t="s">
        <v>45</v>
      </c>
      <c r="O71" s="117" t="s">
        <v>45</v>
      </c>
      <c r="P71" s="15">
        <v>0</v>
      </c>
      <c r="Q71" s="15">
        <v>0</v>
      </c>
      <c r="R71" s="15">
        <v>0</v>
      </c>
      <c r="S71" s="15">
        <v>0</v>
      </c>
      <c r="T71" s="15">
        <v>0.53800000000000003</v>
      </c>
      <c r="U71" s="12">
        <v>0.53800000000000003</v>
      </c>
      <c r="V71" s="47"/>
    </row>
    <row r="72" spans="1:22" s="11" customFormat="1" ht="25.5" x14ac:dyDescent="0.2">
      <c r="A72" s="59" t="s">
        <v>225</v>
      </c>
      <c r="B72" s="4" t="s">
        <v>200</v>
      </c>
      <c r="C72" s="75" t="s">
        <v>70</v>
      </c>
      <c r="D72" s="75" t="s">
        <v>46</v>
      </c>
      <c r="E72" s="75">
        <v>2019</v>
      </c>
      <c r="F72" s="75">
        <v>2019</v>
      </c>
      <c r="G72" s="13">
        <f t="shared" si="5"/>
        <v>0.75900000000000001</v>
      </c>
      <c r="H72" s="13">
        <f t="shared" si="6"/>
        <v>0.75900000000000001</v>
      </c>
      <c r="I72" s="124" t="s">
        <v>458</v>
      </c>
      <c r="J72" s="122" t="s">
        <v>458</v>
      </c>
      <c r="K72" s="122" t="s">
        <v>458</v>
      </c>
      <c r="L72" s="122" t="s">
        <v>458</v>
      </c>
      <c r="M72" s="122" t="s">
        <v>458</v>
      </c>
      <c r="N72" s="75" t="s">
        <v>46</v>
      </c>
      <c r="O72" s="117" t="s">
        <v>46</v>
      </c>
      <c r="P72" s="15">
        <v>0</v>
      </c>
      <c r="Q72" s="15">
        <v>0</v>
      </c>
      <c r="R72" s="15">
        <v>0</v>
      </c>
      <c r="S72" s="15">
        <v>0</v>
      </c>
      <c r="T72" s="15">
        <v>0.75900000000000001</v>
      </c>
      <c r="U72" s="12">
        <v>0.75900000000000001</v>
      </c>
      <c r="V72" s="47"/>
    </row>
    <row r="73" spans="1:22" s="11" customFormat="1" ht="25.5" x14ac:dyDescent="0.2">
      <c r="A73" s="59" t="s">
        <v>226</v>
      </c>
      <c r="B73" s="4" t="s">
        <v>201</v>
      </c>
      <c r="C73" s="75" t="s">
        <v>70</v>
      </c>
      <c r="D73" s="75" t="s">
        <v>45</v>
      </c>
      <c r="E73" s="75">
        <v>2019</v>
      </c>
      <c r="F73" s="75">
        <v>2019</v>
      </c>
      <c r="G73" s="13">
        <f t="shared" si="5"/>
        <v>0.53800000000000003</v>
      </c>
      <c r="H73" s="13">
        <f t="shared" si="6"/>
        <v>0.53800000000000003</v>
      </c>
      <c r="I73" s="124" t="s">
        <v>458</v>
      </c>
      <c r="J73" s="122" t="s">
        <v>458</v>
      </c>
      <c r="K73" s="122" t="s">
        <v>458</v>
      </c>
      <c r="L73" s="122" t="s">
        <v>458</v>
      </c>
      <c r="M73" s="122" t="s">
        <v>458</v>
      </c>
      <c r="N73" s="75" t="s">
        <v>45</v>
      </c>
      <c r="O73" s="117" t="s">
        <v>45</v>
      </c>
      <c r="P73" s="15">
        <v>0</v>
      </c>
      <c r="Q73" s="15">
        <v>0</v>
      </c>
      <c r="R73" s="15">
        <v>0</v>
      </c>
      <c r="S73" s="15">
        <v>0</v>
      </c>
      <c r="T73" s="15">
        <v>0.53800000000000003</v>
      </c>
      <c r="U73" s="12">
        <v>0.53800000000000003</v>
      </c>
      <c r="V73" s="47"/>
    </row>
    <row r="74" spans="1:22" s="11" customFormat="1" ht="25.5" x14ac:dyDescent="0.2">
      <c r="A74" s="59" t="s">
        <v>227</v>
      </c>
      <c r="B74" s="4" t="s">
        <v>202</v>
      </c>
      <c r="C74" s="75" t="s">
        <v>70</v>
      </c>
      <c r="D74" s="75" t="s">
        <v>45</v>
      </c>
      <c r="E74" s="75">
        <v>2019</v>
      </c>
      <c r="F74" s="75">
        <v>2019</v>
      </c>
      <c r="G74" s="13">
        <f t="shared" si="5"/>
        <v>0.53800000000000003</v>
      </c>
      <c r="H74" s="13">
        <f t="shared" si="6"/>
        <v>0.53800000000000003</v>
      </c>
      <c r="I74" s="124" t="s">
        <v>458</v>
      </c>
      <c r="J74" s="122" t="s">
        <v>458</v>
      </c>
      <c r="K74" s="122" t="s">
        <v>458</v>
      </c>
      <c r="L74" s="122" t="s">
        <v>458</v>
      </c>
      <c r="M74" s="122" t="s">
        <v>458</v>
      </c>
      <c r="N74" s="75" t="s">
        <v>45</v>
      </c>
      <c r="O74" s="117" t="s">
        <v>45</v>
      </c>
      <c r="P74" s="15">
        <v>0</v>
      </c>
      <c r="Q74" s="15">
        <v>0</v>
      </c>
      <c r="R74" s="15">
        <v>0</v>
      </c>
      <c r="S74" s="15">
        <v>0</v>
      </c>
      <c r="T74" s="15">
        <v>0.53800000000000003</v>
      </c>
      <c r="U74" s="12">
        <v>0.53800000000000003</v>
      </c>
      <c r="V74" s="47"/>
    </row>
    <row r="75" spans="1:22" s="11" customFormat="1" ht="25.5" x14ac:dyDescent="0.2">
      <c r="A75" s="59" t="s">
        <v>228</v>
      </c>
      <c r="B75" s="4" t="s">
        <v>105</v>
      </c>
      <c r="C75" s="75" t="s">
        <v>70</v>
      </c>
      <c r="D75" s="75" t="s">
        <v>46</v>
      </c>
      <c r="E75" s="75">
        <v>2019</v>
      </c>
      <c r="F75" s="75">
        <v>2019</v>
      </c>
      <c r="G75" s="13">
        <f t="shared" si="5"/>
        <v>0.75900000000000001</v>
      </c>
      <c r="H75" s="13">
        <f t="shared" si="6"/>
        <v>0.75900000000000001</v>
      </c>
      <c r="I75" s="124" t="s">
        <v>458</v>
      </c>
      <c r="J75" s="122" t="s">
        <v>458</v>
      </c>
      <c r="K75" s="122" t="s">
        <v>458</v>
      </c>
      <c r="L75" s="122" t="s">
        <v>458</v>
      </c>
      <c r="M75" s="122" t="s">
        <v>458</v>
      </c>
      <c r="N75" s="75" t="s">
        <v>46</v>
      </c>
      <c r="O75" s="117" t="s">
        <v>46</v>
      </c>
      <c r="P75" s="15">
        <v>0</v>
      </c>
      <c r="Q75" s="15">
        <v>0</v>
      </c>
      <c r="R75" s="15">
        <v>0</v>
      </c>
      <c r="S75" s="15">
        <v>0</v>
      </c>
      <c r="T75" s="15">
        <v>0.75900000000000001</v>
      </c>
      <c r="U75" s="12">
        <v>0.75900000000000001</v>
      </c>
      <c r="V75" s="47"/>
    </row>
    <row r="76" spans="1:22" s="11" customFormat="1" ht="30" customHeight="1" x14ac:dyDescent="0.2">
      <c r="A76" s="125" t="s">
        <v>14</v>
      </c>
      <c r="B76" s="127" t="s">
        <v>15</v>
      </c>
      <c r="C76" s="127"/>
      <c r="D76" s="127"/>
      <c r="E76" s="127"/>
      <c r="F76" s="127"/>
      <c r="G76" s="129">
        <f>SUM(G78:G82)</f>
        <v>30.1846</v>
      </c>
      <c r="H76" s="129">
        <f>SUM(H78:H82)</f>
        <v>30.1846</v>
      </c>
      <c r="I76" s="129"/>
      <c r="J76" s="127"/>
      <c r="K76" s="127"/>
      <c r="L76" s="127"/>
      <c r="M76" s="127"/>
      <c r="N76" s="127"/>
      <c r="O76" s="127"/>
      <c r="P76" s="129">
        <v>2.1530999999999998</v>
      </c>
      <c r="Q76" s="129">
        <v>27.155999999999999</v>
      </c>
      <c r="R76" s="129">
        <v>0</v>
      </c>
      <c r="S76" s="129">
        <v>0.87549999999999994</v>
      </c>
      <c r="T76" s="129">
        <v>0</v>
      </c>
      <c r="U76" s="129">
        <v>30.1846</v>
      </c>
      <c r="V76" s="47"/>
    </row>
    <row r="77" spans="1:22" s="10" customFormat="1" ht="15" customHeight="1" x14ac:dyDescent="0.2">
      <c r="A77" s="29"/>
      <c r="B77" s="123" t="s">
        <v>77</v>
      </c>
      <c r="C77" s="75"/>
      <c r="D77" s="75"/>
      <c r="E77" s="75"/>
      <c r="F77" s="75"/>
      <c r="G77" s="12"/>
      <c r="H77" s="12"/>
      <c r="I77" s="12"/>
      <c r="J77" s="75"/>
      <c r="K77" s="75"/>
      <c r="L77" s="75"/>
      <c r="M77" s="75"/>
      <c r="N77" s="75"/>
      <c r="O77" s="117"/>
      <c r="P77" s="12"/>
      <c r="Q77" s="12"/>
      <c r="R77" s="12"/>
      <c r="S77" s="12"/>
      <c r="T77" s="12"/>
      <c r="U77" s="12"/>
      <c r="V77" s="47"/>
    </row>
    <row r="78" spans="1:22" s="11" customFormat="1" ht="55.5" customHeight="1" x14ac:dyDescent="0.2">
      <c r="A78" s="59" t="s">
        <v>301</v>
      </c>
      <c r="B78" s="4" t="s">
        <v>129</v>
      </c>
      <c r="C78" s="75" t="s">
        <v>70</v>
      </c>
      <c r="D78" s="75" t="s">
        <v>280</v>
      </c>
      <c r="E78" s="75">
        <v>2015</v>
      </c>
      <c r="F78" s="75">
        <v>2015</v>
      </c>
      <c r="G78" s="13">
        <f>U78</f>
        <v>2.1530999999999998</v>
      </c>
      <c r="H78" s="13">
        <f>G78</f>
        <v>2.1530999999999998</v>
      </c>
      <c r="I78" s="13" t="s">
        <v>458</v>
      </c>
      <c r="J78" s="75" t="s">
        <v>280</v>
      </c>
      <c r="K78" s="75" t="s">
        <v>458</v>
      </c>
      <c r="L78" s="75" t="s">
        <v>458</v>
      </c>
      <c r="M78" s="75" t="s">
        <v>458</v>
      </c>
      <c r="N78" s="75" t="s">
        <v>458</v>
      </c>
      <c r="O78" s="75" t="s">
        <v>281</v>
      </c>
      <c r="P78" s="15">
        <v>2.1530999999999998</v>
      </c>
      <c r="Q78" s="13">
        <v>0</v>
      </c>
      <c r="R78" s="13">
        <v>0</v>
      </c>
      <c r="S78" s="13">
        <v>0</v>
      </c>
      <c r="T78" s="13">
        <v>0</v>
      </c>
      <c r="U78" s="12">
        <v>2.1530999999999998</v>
      </c>
      <c r="V78" s="47"/>
    </row>
    <row r="79" spans="1:22" s="10" customFormat="1" ht="54" customHeight="1" x14ac:dyDescent="0.2">
      <c r="A79" s="59" t="s">
        <v>303</v>
      </c>
      <c r="B79" s="14" t="s">
        <v>130</v>
      </c>
      <c r="C79" s="75" t="s">
        <v>70</v>
      </c>
      <c r="D79" s="75" t="s">
        <v>334</v>
      </c>
      <c r="E79" s="75">
        <v>2018</v>
      </c>
      <c r="F79" s="75">
        <v>2018</v>
      </c>
      <c r="G79" s="13">
        <f>U79</f>
        <v>0.87549999999999994</v>
      </c>
      <c r="H79" s="13">
        <f>G79</f>
        <v>0.87549999999999994</v>
      </c>
      <c r="I79" s="13" t="s">
        <v>458</v>
      </c>
      <c r="J79" s="75" t="s">
        <v>458</v>
      </c>
      <c r="K79" s="75" t="s">
        <v>458</v>
      </c>
      <c r="L79" s="75" t="s">
        <v>458</v>
      </c>
      <c r="M79" s="75" t="s">
        <v>334</v>
      </c>
      <c r="N79" s="75" t="s">
        <v>458</v>
      </c>
      <c r="O79" s="75" t="s">
        <v>334</v>
      </c>
      <c r="P79" s="15">
        <v>0</v>
      </c>
      <c r="Q79" s="15">
        <v>0</v>
      </c>
      <c r="R79" s="15">
        <v>0</v>
      </c>
      <c r="S79" s="15">
        <v>0.87549999999999994</v>
      </c>
      <c r="T79" s="15">
        <v>0</v>
      </c>
      <c r="U79" s="12">
        <v>0.87549999999999994</v>
      </c>
      <c r="V79" s="47"/>
    </row>
    <row r="80" spans="1:22" s="10" customFormat="1" ht="40.5" customHeight="1" x14ac:dyDescent="0.2">
      <c r="A80" s="59" t="s">
        <v>305</v>
      </c>
      <c r="B80" s="14" t="s">
        <v>456</v>
      </c>
      <c r="C80" s="75" t="s">
        <v>70</v>
      </c>
      <c r="D80" s="75" t="s">
        <v>388</v>
      </c>
      <c r="E80" s="75">
        <v>2016</v>
      </c>
      <c r="F80" s="75">
        <v>2016</v>
      </c>
      <c r="G80" s="13">
        <f>U80</f>
        <v>7.008</v>
      </c>
      <c r="H80" s="13">
        <f>G80</f>
        <v>7.008</v>
      </c>
      <c r="I80" s="13" t="s">
        <v>458</v>
      </c>
      <c r="J80" s="75" t="s">
        <v>458</v>
      </c>
      <c r="K80" s="75" t="s">
        <v>388</v>
      </c>
      <c r="L80" s="75" t="s">
        <v>458</v>
      </c>
      <c r="M80" s="75" t="s">
        <v>458</v>
      </c>
      <c r="N80" s="75" t="s">
        <v>458</v>
      </c>
      <c r="O80" s="75" t="s">
        <v>388</v>
      </c>
      <c r="P80" s="15">
        <v>0</v>
      </c>
      <c r="Q80" s="15">
        <v>7.008</v>
      </c>
      <c r="R80" s="15">
        <v>0</v>
      </c>
      <c r="S80" s="15">
        <v>0</v>
      </c>
      <c r="T80" s="15">
        <v>0</v>
      </c>
      <c r="U80" s="12">
        <v>7.008</v>
      </c>
      <c r="V80" s="47"/>
    </row>
    <row r="81" spans="1:22" s="10" customFormat="1" ht="17.25" customHeight="1" x14ac:dyDescent="0.2">
      <c r="A81" s="29"/>
      <c r="B81" s="123" t="s">
        <v>76</v>
      </c>
      <c r="C81" s="75"/>
      <c r="D81" s="75"/>
      <c r="E81" s="75"/>
      <c r="F81" s="75"/>
      <c r="G81" s="12"/>
      <c r="H81" s="12"/>
      <c r="I81" s="12"/>
      <c r="J81" s="75"/>
      <c r="K81" s="75"/>
      <c r="L81" s="75"/>
      <c r="M81" s="75"/>
      <c r="N81" s="75"/>
      <c r="O81" s="117"/>
      <c r="P81" s="12"/>
      <c r="Q81" s="12"/>
      <c r="R81" s="12"/>
      <c r="S81" s="12"/>
      <c r="T81" s="12"/>
      <c r="U81" s="12"/>
      <c r="V81" s="47"/>
    </row>
    <row r="82" spans="1:22" s="10" customFormat="1" ht="38.25" x14ac:dyDescent="0.2">
      <c r="A82" s="59" t="s">
        <v>386</v>
      </c>
      <c r="B82" s="14" t="s">
        <v>437</v>
      </c>
      <c r="C82" s="75" t="s">
        <v>70</v>
      </c>
      <c r="D82" s="75" t="s">
        <v>389</v>
      </c>
      <c r="E82" s="75">
        <v>2016</v>
      </c>
      <c r="F82" s="75">
        <v>2016</v>
      </c>
      <c r="G82" s="13">
        <f>U82</f>
        <v>20.148</v>
      </c>
      <c r="H82" s="13">
        <f>G82</f>
        <v>20.148</v>
      </c>
      <c r="I82" s="13" t="s">
        <v>458</v>
      </c>
      <c r="J82" s="75" t="s">
        <v>458</v>
      </c>
      <c r="K82" s="75" t="s">
        <v>389</v>
      </c>
      <c r="L82" s="75" t="s">
        <v>458</v>
      </c>
      <c r="M82" s="75" t="s">
        <v>458</v>
      </c>
      <c r="N82" s="75" t="s">
        <v>458</v>
      </c>
      <c r="O82" s="75" t="s">
        <v>389</v>
      </c>
      <c r="P82" s="15">
        <v>0</v>
      </c>
      <c r="Q82" s="15">
        <v>20.148</v>
      </c>
      <c r="R82" s="15">
        <v>0</v>
      </c>
      <c r="S82" s="15">
        <v>0</v>
      </c>
      <c r="T82" s="15">
        <v>0</v>
      </c>
      <c r="U82" s="12">
        <v>20.148</v>
      </c>
      <c r="V82" s="47"/>
    </row>
    <row r="83" spans="1:22" s="10" customFormat="1" ht="21" customHeight="1" x14ac:dyDescent="0.2">
      <c r="A83" s="125" t="s">
        <v>16</v>
      </c>
      <c r="B83" s="126" t="s">
        <v>17</v>
      </c>
      <c r="C83" s="127"/>
      <c r="D83" s="127"/>
      <c r="E83" s="127"/>
      <c r="F83" s="127"/>
      <c r="G83" s="129">
        <f>SUM(G84:G85)</f>
        <v>6.0121000000000002</v>
      </c>
      <c r="H83" s="129">
        <f>SUM(H84:H85)</f>
        <v>6.0121000000000002</v>
      </c>
      <c r="I83" s="129"/>
      <c r="J83" s="127"/>
      <c r="K83" s="127"/>
      <c r="L83" s="127"/>
      <c r="M83" s="127"/>
      <c r="N83" s="127"/>
      <c r="O83" s="127"/>
      <c r="P83" s="129">
        <v>5.2000999999999999</v>
      </c>
      <c r="Q83" s="129">
        <v>0.81200000000000006</v>
      </c>
      <c r="R83" s="129">
        <v>0</v>
      </c>
      <c r="S83" s="129">
        <v>0</v>
      </c>
      <c r="T83" s="129">
        <v>0</v>
      </c>
      <c r="U83" s="129">
        <v>6.0121000000000002</v>
      </c>
      <c r="V83" s="47"/>
    </row>
    <row r="84" spans="1:22" s="10" customFormat="1" ht="25.5" x14ac:dyDescent="0.2">
      <c r="A84" s="59" t="s">
        <v>67</v>
      </c>
      <c r="B84" s="4" t="s">
        <v>203</v>
      </c>
      <c r="C84" s="75" t="s">
        <v>71</v>
      </c>
      <c r="D84" s="75"/>
      <c r="E84" s="75">
        <v>2015</v>
      </c>
      <c r="F84" s="75">
        <v>2015</v>
      </c>
      <c r="G84" s="13">
        <f>U84</f>
        <v>5.2000999999999999</v>
      </c>
      <c r="H84" s="13">
        <f>G84</f>
        <v>5.2000999999999999</v>
      </c>
      <c r="I84" s="15" t="s">
        <v>458</v>
      </c>
      <c r="J84" s="75" t="s">
        <v>458</v>
      </c>
      <c r="K84" s="122" t="s">
        <v>458</v>
      </c>
      <c r="L84" s="122" t="s">
        <v>458</v>
      </c>
      <c r="M84" s="122" t="s">
        <v>458</v>
      </c>
      <c r="N84" s="122" t="s">
        <v>458</v>
      </c>
      <c r="O84" s="122" t="s">
        <v>458</v>
      </c>
      <c r="P84" s="15">
        <v>5.2000999999999999</v>
      </c>
      <c r="Q84" s="13">
        <v>0</v>
      </c>
      <c r="R84" s="13">
        <v>0</v>
      </c>
      <c r="S84" s="13">
        <v>0</v>
      </c>
      <c r="T84" s="13">
        <v>0</v>
      </c>
      <c r="U84" s="12">
        <v>5.2000999999999999</v>
      </c>
      <c r="V84" s="47"/>
    </row>
    <row r="85" spans="1:22" s="10" customFormat="1" ht="38.25" x14ac:dyDescent="0.2">
      <c r="A85" s="59" t="s">
        <v>387</v>
      </c>
      <c r="B85" s="4" t="s">
        <v>455</v>
      </c>
      <c r="C85" s="75" t="s">
        <v>71</v>
      </c>
      <c r="D85" s="75"/>
      <c r="E85" s="75">
        <v>2016</v>
      </c>
      <c r="F85" s="75">
        <v>2016</v>
      </c>
      <c r="G85" s="13">
        <f>U85</f>
        <v>0.81200000000000006</v>
      </c>
      <c r="H85" s="13">
        <f>G85</f>
        <v>0.81200000000000006</v>
      </c>
      <c r="I85" s="15" t="s">
        <v>458</v>
      </c>
      <c r="J85" s="75" t="s">
        <v>458</v>
      </c>
      <c r="K85" s="122" t="s">
        <v>458</v>
      </c>
      <c r="L85" s="122" t="s">
        <v>458</v>
      </c>
      <c r="M85" s="122" t="s">
        <v>458</v>
      </c>
      <c r="N85" s="122" t="s">
        <v>458</v>
      </c>
      <c r="O85" s="122" t="s">
        <v>458</v>
      </c>
      <c r="P85" s="15">
        <v>0</v>
      </c>
      <c r="Q85" s="13">
        <v>0.81200000000000006</v>
      </c>
      <c r="R85" s="13">
        <v>0</v>
      </c>
      <c r="S85" s="13">
        <v>0</v>
      </c>
      <c r="T85" s="13">
        <v>0</v>
      </c>
      <c r="U85" s="12">
        <v>0.81200000000000006</v>
      </c>
      <c r="V85" s="47"/>
    </row>
    <row r="86" spans="1:22" s="10" customFormat="1" ht="42" customHeight="1" x14ac:dyDescent="0.2">
      <c r="A86" s="125" t="s">
        <v>18</v>
      </c>
      <c r="B86" s="127" t="s">
        <v>19</v>
      </c>
      <c r="C86" s="127"/>
      <c r="D86" s="127"/>
      <c r="E86" s="127"/>
      <c r="F86" s="127"/>
      <c r="G86" s="129">
        <v>0</v>
      </c>
      <c r="H86" s="129">
        <v>0</v>
      </c>
      <c r="I86" s="129"/>
      <c r="J86" s="127"/>
      <c r="K86" s="127"/>
      <c r="L86" s="127"/>
      <c r="M86" s="127"/>
      <c r="N86" s="127"/>
      <c r="O86" s="127"/>
      <c r="P86" s="128">
        <v>0</v>
      </c>
      <c r="Q86" s="128">
        <v>0</v>
      </c>
      <c r="R86" s="128">
        <v>0</v>
      </c>
      <c r="S86" s="128">
        <v>0</v>
      </c>
      <c r="T86" s="128">
        <v>0</v>
      </c>
      <c r="U86" s="128">
        <v>0</v>
      </c>
      <c r="V86" s="47"/>
    </row>
    <row r="87" spans="1:22" s="10" customFormat="1" ht="15.75" customHeight="1" x14ac:dyDescent="0.2">
      <c r="A87" s="125" t="s">
        <v>13</v>
      </c>
      <c r="B87" s="127" t="s">
        <v>20</v>
      </c>
      <c r="C87" s="127"/>
      <c r="D87" s="127"/>
      <c r="E87" s="127"/>
      <c r="F87" s="127"/>
      <c r="G87" s="128">
        <f>G88+G169</f>
        <v>666.40019999999993</v>
      </c>
      <c r="H87" s="128">
        <f>H88+H169</f>
        <v>666.40019999999993</v>
      </c>
      <c r="I87" s="128"/>
      <c r="J87" s="127"/>
      <c r="K87" s="127"/>
      <c r="L87" s="127"/>
      <c r="M87" s="127"/>
      <c r="N87" s="127"/>
      <c r="O87" s="127"/>
      <c r="P87" s="128">
        <v>167.2277</v>
      </c>
      <c r="Q87" s="128">
        <v>188.83699999999999</v>
      </c>
      <c r="R87" s="128">
        <v>143.11699999999999</v>
      </c>
      <c r="S87" s="128">
        <v>109.0445</v>
      </c>
      <c r="T87" s="128">
        <v>58.173999999999999</v>
      </c>
      <c r="U87" s="128">
        <v>666.40020000000004</v>
      </c>
      <c r="V87" s="47"/>
    </row>
    <row r="88" spans="1:22" s="10" customFormat="1" ht="30" customHeight="1" x14ac:dyDescent="0.2">
      <c r="A88" s="125" t="s">
        <v>21</v>
      </c>
      <c r="B88" s="127" t="s">
        <v>12</v>
      </c>
      <c r="C88" s="127"/>
      <c r="D88" s="127"/>
      <c r="E88" s="127"/>
      <c r="F88" s="127"/>
      <c r="G88" s="128">
        <f>G89+G107</f>
        <v>600.5886999999999</v>
      </c>
      <c r="H88" s="128">
        <f>H89+H107</f>
        <v>600.5886999999999</v>
      </c>
      <c r="I88" s="128"/>
      <c r="J88" s="127"/>
      <c r="K88" s="127"/>
      <c r="L88" s="127"/>
      <c r="M88" s="127"/>
      <c r="N88" s="127"/>
      <c r="O88" s="127"/>
      <c r="P88" s="128">
        <v>167.2277</v>
      </c>
      <c r="Q88" s="128">
        <v>188.83699999999999</v>
      </c>
      <c r="R88" s="128">
        <v>142.517</v>
      </c>
      <c r="S88" s="128">
        <v>71.456999999999994</v>
      </c>
      <c r="T88" s="128">
        <v>30.55</v>
      </c>
      <c r="U88" s="128">
        <v>600.58870000000002</v>
      </c>
      <c r="V88" s="47"/>
    </row>
    <row r="89" spans="1:22" s="10" customFormat="1" ht="17.25" customHeight="1" x14ac:dyDescent="0.2">
      <c r="A89" s="125" t="s">
        <v>65</v>
      </c>
      <c r="B89" s="127" t="s">
        <v>63</v>
      </c>
      <c r="C89" s="130"/>
      <c r="D89" s="130"/>
      <c r="E89" s="130"/>
      <c r="F89" s="130"/>
      <c r="G89" s="128">
        <f>SUM(G91:G106)</f>
        <v>296.95959999999997</v>
      </c>
      <c r="H89" s="128">
        <f>SUM(H91:H106)</f>
        <v>296.95959999999997</v>
      </c>
      <c r="I89" s="128"/>
      <c r="J89" s="130"/>
      <c r="K89" s="130"/>
      <c r="L89" s="130"/>
      <c r="M89" s="130"/>
      <c r="N89" s="130"/>
      <c r="O89" s="127"/>
      <c r="P89" s="128">
        <v>85.378599999999992</v>
      </c>
      <c r="Q89" s="128">
        <v>76.453000000000003</v>
      </c>
      <c r="R89" s="128">
        <v>65.307000000000002</v>
      </c>
      <c r="S89" s="128">
        <v>69.820999999999998</v>
      </c>
      <c r="T89" s="128">
        <v>0</v>
      </c>
      <c r="U89" s="128">
        <v>296.95959999999997</v>
      </c>
      <c r="V89" s="47"/>
    </row>
    <row r="90" spans="1:22" s="10" customFormat="1" ht="17.25" customHeight="1" x14ac:dyDescent="0.2">
      <c r="A90" s="29"/>
      <c r="B90" s="123" t="s">
        <v>76</v>
      </c>
      <c r="C90" s="75"/>
      <c r="D90" s="75"/>
      <c r="E90" s="75"/>
      <c r="F90" s="75"/>
      <c r="G90" s="12"/>
      <c r="H90" s="12"/>
      <c r="I90" s="12"/>
      <c r="J90" s="75"/>
      <c r="K90" s="75"/>
      <c r="L90" s="75"/>
      <c r="M90" s="75"/>
      <c r="N90" s="75"/>
      <c r="O90" s="117"/>
      <c r="P90" s="12"/>
      <c r="Q90" s="12"/>
      <c r="R90" s="12"/>
      <c r="S90" s="12"/>
      <c r="T90" s="12"/>
      <c r="U90" s="12"/>
      <c r="V90" s="47"/>
    </row>
    <row r="91" spans="1:22" ht="42.75" customHeight="1" x14ac:dyDescent="0.2">
      <c r="A91" s="59" t="s">
        <v>106</v>
      </c>
      <c r="B91" s="4" t="s">
        <v>428</v>
      </c>
      <c r="C91" s="75" t="s">
        <v>70</v>
      </c>
      <c r="D91" s="75" t="s">
        <v>427</v>
      </c>
      <c r="E91" s="75">
        <v>2015</v>
      </c>
      <c r="F91" s="75">
        <v>2015</v>
      </c>
      <c r="G91" s="13">
        <f t="shared" ref="G91:G97" si="7">U91</f>
        <v>9.6591000000000005</v>
      </c>
      <c r="H91" s="13">
        <f>G91</f>
        <v>9.6591000000000005</v>
      </c>
      <c r="I91" s="13" t="s">
        <v>458</v>
      </c>
      <c r="J91" s="75" t="s">
        <v>427</v>
      </c>
      <c r="K91" s="75" t="s">
        <v>458</v>
      </c>
      <c r="L91" s="75" t="s">
        <v>458</v>
      </c>
      <c r="M91" s="75" t="s">
        <v>458</v>
      </c>
      <c r="N91" s="75" t="s">
        <v>458</v>
      </c>
      <c r="O91" s="117" t="s">
        <v>427</v>
      </c>
      <c r="P91" s="15">
        <v>9.6591000000000005</v>
      </c>
      <c r="Q91" s="15">
        <v>0</v>
      </c>
      <c r="R91" s="15">
        <v>0</v>
      </c>
      <c r="S91" s="15">
        <v>0</v>
      </c>
      <c r="T91" s="15">
        <v>0</v>
      </c>
      <c r="U91" s="12">
        <v>9.6591000000000005</v>
      </c>
      <c r="V91" s="47"/>
    </row>
    <row r="92" spans="1:22" ht="28.5" customHeight="1" x14ac:dyDescent="0.2">
      <c r="A92" s="59" t="s">
        <v>107</v>
      </c>
      <c r="B92" s="4" t="s">
        <v>237</v>
      </c>
      <c r="C92" s="75" t="s">
        <v>70</v>
      </c>
      <c r="D92" s="75" t="s">
        <v>234</v>
      </c>
      <c r="E92" s="75">
        <v>2015</v>
      </c>
      <c r="F92" s="75">
        <v>2015</v>
      </c>
      <c r="G92" s="13">
        <f t="shared" si="7"/>
        <v>45.941099999999999</v>
      </c>
      <c r="H92" s="13">
        <f t="shared" ref="H92:H94" si="8">G92</f>
        <v>45.941099999999999</v>
      </c>
      <c r="I92" s="12" t="s">
        <v>458</v>
      </c>
      <c r="J92" s="13" t="s">
        <v>234</v>
      </c>
      <c r="K92" s="122" t="s">
        <v>458</v>
      </c>
      <c r="L92" s="122" t="s">
        <v>458</v>
      </c>
      <c r="M92" s="122" t="s">
        <v>458</v>
      </c>
      <c r="N92" s="122" t="s">
        <v>458</v>
      </c>
      <c r="O92" s="117" t="s">
        <v>234</v>
      </c>
      <c r="P92" s="15">
        <v>45.941099999999999</v>
      </c>
      <c r="Q92" s="15">
        <v>0</v>
      </c>
      <c r="R92" s="15">
        <v>0</v>
      </c>
      <c r="S92" s="15">
        <v>0</v>
      </c>
      <c r="T92" s="15">
        <v>0</v>
      </c>
      <c r="U92" s="12">
        <v>45.941099999999999</v>
      </c>
      <c r="V92" s="47"/>
    </row>
    <row r="93" spans="1:22" ht="27.75" customHeight="1" x14ac:dyDescent="0.2">
      <c r="A93" s="59" t="s">
        <v>108</v>
      </c>
      <c r="B93" s="4" t="s">
        <v>238</v>
      </c>
      <c r="C93" s="75" t="s">
        <v>70</v>
      </c>
      <c r="D93" s="75" t="s">
        <v>332</v>
      </c>
      <c r="E93" s="75">
        <v>2016</v>
      </c>
      <c r="F93" s="75">
        <v>2016</v>
      </c>
      <c r="G93" s="13">
        <f t="shared" si="7"/>
        <v>27.474</v>
      </c>
      <c r="H93" s="13">
        <f t="shared" si="8"/>
        <v>27.474</v>
      </c>
      <c r="I93" s="12" t="s">
        <v>458</v>
      </c>
      <c r="J93" s="12" t="s">
        <v>458</v>
      </c>
      <c r="K93" s="13" t="s">
        <v>332</v>
      </c>
      <c r="L93" s="122" t="s">
        <v>458</v>
      </c>
      <c r="M93" s="122" t="s">
        <v>458</v>
      </c>
      <c r="N93" s="122" t="s">
        <v>458</v>
      </c>
      <c r="O93" s="117" t="s">
        <v>332</v>
      </c>
      <c r="P93" s="15">
        <v>0</v>
      </c>
      <c r="Q93" s="15">
        <v>27.474</v>
      </c>
      <c r="R93" s="15">
        <v>0</v>
      </c>
      <c r="S93" s="15">
        <v>0</v>
      </c>
      <c r="T93" s="15">
        <v>0</v>
      </c>
      <c r="U93" s="12">
        <v>27.474</v>
      </c>
      <c r="V93" s="47"/>
    </row>
    <row r="94" spans="1:22" ht="30" customHeight="1" x14ac:dyDescent="0.2">
      <c r="A94" s="59" t="s">
        <v>109</v>
      </c>
      <c r="B94" s="4" t="s">
        <v>272</v>
      </c>
      <c r="C94" s="75" t="s">
        <v>70</v>
      </c>
      <c r="D94" s="75" t="s">
        <v>273</v>
      </c>
      <c r="E94" s="75">
        <v>2015</v>
      </c>
      <c r="F94" s="75">
        <v>2015</v>
      </c>
      <c r="G94" s="13">
        <f t="shared" si="7"/>
        <v>18.004100000000001</v>
      </c>
      <c r="H94" s="13">
        <f t="shared" si="8"/>
        <v>18.004100000000001</v>
      </c>
      <c r="I94" s="13" t="s">
        <v>458</v>
      </c>
      <c r="J94" s="75" t="s">
        <v>273</v>
      </c>
      <c r="K94" s="75" t="s">
        <v>458</v>
      </c>
      <c r="L94" s="122" t="s">
        <v>458</v>
      </c>
      <c r="M94" s="122" t="s">
        <v>458</v>
      </c>
      <c r="N94" s="122" t="s">
        <v>458</v>
      </c>
      <c r="O94" s="117" t="s">
        <v>273</v>
      </c>
      <c r="P94" s="13">
        <v>18.004100000000001</v>
      </c>
      <c r="Q94" s="13">
        <v>0</v>
      </c>
      <c r="R94" s="15">
        <v>0</v>
      </c>
      <c r="S94" s="15">
        <v>0</v>
      </c>
      <c r="T94" s="15">
        <v>0</v>
      </c>
      <c r="U94" s="12">
        <v>18.004100000000001</v>
      </c>
      <c r="V94" s="47"/>
    </row>
    <row r="95" spans="1:22" s="10" customFormat="1" ht="29.25" customHeight="1" x14ac:dyDescent="0.2">
      <c r="A95" s="59" t="s">
        <v>110</v>
      </c>
      <c r="B95" s="4" t="s">
        <v>204</v>
      </c>
      <c r="C95" s="75" t="s">
        <v>70</v>
      </c>
      <c r="D95" s="75" t="s">
        <v>47</v>
      </c>
      <c r="E95" s="75">
        <v>2015</v>
      </c>
      <c r="F95" s="75">
        <v>2015</v>
      </c>
      <c r="G95" s="13">
        <f t="shared" si="7"/>
        <v>6.5000999999999998</v>
      </c>
      <c r="H95" s="13">
        <f>G95</f>
        <v>6.5000999999999998</v>
      </c>
      <c r="I95" s="13" t="s">
        <v>458</v>
      </c>
      <c r="J95" s="75" t="s">
        <v>47</v>
      </c>
      <c r="K95" s="75" t="s">
        <v>458</v>
      </c>
      <c r="L95" s="122" t="s">
        <v>458</v>
      </c>
      <c r="M95" s="122" t="s">
        <v>458</v>
      </c>
      <c r="N95" s="122" t="s">
        <v>458</v>
      </c>
      <c r="O95" s="117" t="s">
        <v>47</v>
      </c>
      <c r="P95" s="13">
        <v>6.5000999999999998</v>
      </c>
      <c r="Q95" s="124">
        <v>0</v>
      </c>
      <c r="R95" s="15">
        <v>0</v>
      </c>
      <c r="S95" s="15">
        <v>0</v>
      </c>
      <c r="T95" s="15">
        <v>0</v>
      </c>
      <c r="U95" s="12">
        <v>6.5000999999999998</v>
      </c>
    </row>
    <row r="96" spans="1:22" s="10" customFormat="1" ht="26.25" customHeight="1" x14ac:dyDescent="0.2">
      <c r="A96" s="59" t="s">
        <v>111</v>
      </c>
      <c r="B96" s="4" t="s">
        <v>205</v>
      </c>
      <c r="C96" s="75" t="s">
        <v>70</v>
      </c>
      <c r="D96" s="75" t="s">
        <v>362</v>
      </c>
      <c r="E96" s="75">
        <v>2015</v>
      </c>
      <c r="F96" s="75">
        <v>2015</v>
      </c>
      <c r="G96" s="13">
        <f t="shared" si="7"/>
        <v>0.87409999999999999</v>
      </c>
      <c r="H96" s="13">
        <f>G96</f>
        <v>0.87409999999999999</v>
      </c>
      <c r="I96" s="13" t="s">
        <v>458</v>
      </c>
      <c r="J96" s="75" t="s">
        <v>362</v>
      </c>
      <c r="K96" s="75" t="s">
        <v>458</v>
      </c>
      <c r="L96" s="122" t="s">
        <v>458</v>
      </c>
      <c r="M96" s="122" t="s">
        <v>458</v>
      </c>
      <c r="N96" s="122" t="s">
        <v>458</v>
      </c>
      <c r="O96" s="117" t="s">
        <v>362</v>
      </c>
      <c r="P96" s="13">
        <v>0.87409999999999999</v>
      </c>
      <c r="Q96" s="124">
        <v>0</v>
      </c>
      <c r="R96" s="15">
        <v>0</v>
      </c>
      <c r="S96" s="15">
        <v>0</v>
      </c>
      <c r="T96" s="15">
        <v>0</v>
      </c>
      <c r="U96" s="12">
        <v>0.87409999999999999</v>
      </c>
    </row>
    <row r="97" spans="1:22" s="10" customFormat="1" ht="42.75" customHeight="1" x14ac:dyDescent="0.2">
      <c r="A97" s="59" t="s">
        <v>112</v>
      </c>
      <c r="B97" s="4" t="s">
        <v>253</v>
      </c>
      <c r="C97" s="75" t="s">
        <v>70</v>
      </c>
      <c r="D97" s="75" t="s">
        <v>48</v>
      </c>
      <c r="E97" s="75">
        <v>2015</v>
      </c>
      <c r="F97" s="75">
        <v>2015</v>
      </c>
      <c r="G97" s="13">
        <f t="shared" si="7"/>
        <v>4.4001000000000001</v>
      </c>
      <c r="H97" s="13">
        <f>G97</f>
        <v>4.4001000000000001</v>
      </c>
      <c r="I97" s="13" t="s">
        <v>458</v>
      </c>
      <c r="J97" s="75" t="s">
        <v>48</v>
      </c>
      <c r="K97" s="75" t="s">
        <v>458</v>
      </c>
      <c r="L97" s="122" t="s">
        <v>458</v>
      </c>
      <c r="M97" s="122" t="s">
        <v>458</v>
      </c>
      <c r="N97" s="122" t="s">
        <v>458</v>
      </c>
      <c r="O97" s="117" t="s">
        <v>48</v>
      </c>
      <c r="P97" s="15">
        <v>4.4001000000000001</v>
      </c>
      <c r="Q97" s="124">
        <v>0</v>
      </c>
      <c r="R97" s="15">
        <v>0</v>
      </c>
      <c r="S97" s="15">
        <v>0</v>
      </c>
      <c r="T97" s="15">
        <v>0</v>
      </c>
      <c r="U97" s="12">
        <v>4.4001000000000001</v>
      </c>
    </row>
    <row r="98" spans="1:22" x14ac:dyDescent="0.2">
      <c r="A98" s="59" t="s">
        <v>113</v>
      </c>
      <c r="B98" s="4" t="s">
        <v>438</v>
      </c>
      <c r="C98" s="75" t="s">
        <v>71</v>
      </c>
      <c r="D98" s="75" t="str">
        <f>K98</f>
        <v>2,1 км</v>
      </c>
      <c r="E98" s="75">
        <v>2016</v>
      </c>
      <c r="F98" s="75">
        <v>2016</v>
      </c>
      <c r="G98" s="13">
        <f>U98</f>
        <v>17.382999999999999</v>
      </c>
      <c r="H98" s="13">
        <f t="shared" ref="H98:H99" si="9">G98</f>
        <v>17.382999999999999</v>
      </c>
      <c r="I98" s="13" t="s">
        <v>458</v>
      </c>
      <c r="J98" s="75" t="s">
        <v>458</v>
      </c>
      <c r="K98" s="75" t="s">
        <v>375</v>
      </c>
      <c r="L98" s="122" t="s">
        <v>458</v>
      </c>
      <c r="M98" s="122" t="s">
        <v>458</v>
      </c>
      <c r="N98" s="122" t="s">
        <v>458</v>
      </c>
      <c r="O98" s="117" t="str">
        <f>K98</f>
        <v>2,1 км</v>
      </c>
      <c r="P98" s="13">
        <v>0</v>
      </c>
      <c r="Q98" s="13">
        <v>17.382999999999999</v>
      </c>
      <c r="R98" s="15">
        <v>0</v>
      </c>
      <c r="S98" s="15">
        <v>0</v>
      </c>
      <c r="T98" s="15">
        <v>0</v>
      </c>
      <c r="U98" s="12">
        <v>17.382999999999999</v>
      </c>
      <c r="V98" s="47"/>
    </row>
    <row r="99" spans="1:22" x14ac:dyDescent="0.2">
      <c r="A99" s="59" t="s">
        <v>114</v>
      </c>
      <c r="B99" s="4" t="s">
        <v>439</v>
      </c>
      <c r="C99" s="75" t="s">
        <v>71</v>
      </c>
      <c r="D99" s="75" t="str">
        <f>K99</f>
        <v>1,8 км</v>
      </c>
      <c r="E99" s="75">
        <v>2016</v>
      </c>
      <c r="F99" s="75">
        <v>2016</v>
      </c>
      <c r="G99" s="13">
        <f t="shared" ref="G99:G100" si="10">U99</f>
        <v>12.759</v>
      </c>
      <c r="H99" s="13">
        <f t="shared" si="9"/>
        <v>12.759</v>
      </c>
      <c r="I99" s="13" t="s">
        <v>458</v>
      </c>
      <c r="J99" s="75" t="s">
        <v>458</v>
      </c>
      <c r="K99" s="75" t="s">
        <v>282</v>
      </c>
      <c r="L99" s="122" t="s">
        <v>458</v>
      </c>
      <c r="M99" s="122" t="s">
        <v>458</v>
      </c>
      <c r="N99" s="122" t="s">
        <v>458</v>
      </c>
      <c r="O99" s="117" t="str">
        <f>K99</f>
        <v>1,8 км</v>
      </c>
      <c r="P99" s="124">
        <v>0</v>
      </c>
      <c r="Q99" s="13">
        <v>12.759</v>
      </c>
      <c r="R99" s="15">
        <v>0</v>
      </c>
      <c r="S99" s="15">
        <v>0</v>
      </c>
      <c r="T99" s="15">
        <v>0</v>
      </c>
      <c r="U99" s="12">
        <v>12.759</v>
      </c>
      <c r="V99" s="47"/>
    </row>
    <row r="100" spans="1:22" ht="25.5" x14ac:dyDescent="0.2">
      <c r="A100" s="59" t="s">
        <v>235</v>
      </c>
      <c r="B100" s="4" t="s">
        <v>440</v>
      </c>
      <c r="C100" s="75" t="s">
        <v>70</v>
      </c>
      <c r="D100" s="75" t="s">
        <v>376</v>
      </c>
      <c r="E100" s="75">
        <v>2016</v>
      </c>
      <c r="F100" s="75">
        <v>2016</v>
      </c>
      <c r="G100" s="13">
        <f t="shared" si="10"/>
        <v>0.79300000000000004</v>
      </c>
      <c r="H100" s="13">
        <f>G100</f>
        <v>0.79300000000000004</v>
      </c>
      <c r="I100" s="13" t="s">
        <v>458</v>
      </c>
      <c r="J100" s="75" t="s">
        <v>458</v>
      </c>
      <c r="K100" s="75" t="str">
        <f>D100</f>
        <v>0,35 км</v>
      </c>
      <c r="L100" s="122" t="s">
        <v>458</v>
      </c>
      <c r="M100" s="122" t="s">
        <v>458</v>
      </c>
      <c r="N100" s="122" t="s">
        <v>458</v>
      </c>
      <c r="O100" s="117" t="str">
        <f>D100</f>
        <v>0,35 км</v>
      </c>
      <c r="P100" s="124">
        <v>0</v>
      </c>
      <c r="Q100" s="13">
        <v>0.79300000000000004</v>
      </c>
      <c r="R100" s="15">
        <v>0</v>
      </c>
      <c r="S100" s="15">
        <v>0</v>
      </c>
      <c r="T100" s="15">
        <v>0</v>
      </c>
      <c r="U100" s="12">
        <v>0.79300000000000004</v>
      </c>
      <c r="V100" s="47"/>
    </row>
    <row r="101" spans="1:22" ht="15" customHeight="1" x14ac:dyDescent="0.2">
      <c r="A101" s="59"/>
      <c r="B101" s="123" t="s">
        <v>77</v>
      </c>
      <c r="C101" s="4"/>
      <c r="D101" s="4"/>
      <c r="E101" s="4"/>
      <c r="F101" s="4"/>
      <c r="G101" s="4"/>
      <c r="H101" s="4"/>
      <c r="I101" s="4"/>
      <c r="J101" s="4"/>
      <c r="K101" s="4"/>
      <c r="L101" s="122"/>
      <c r="M101" s="122"/>
      <c r="N101" s="122"/>
      <c r="O101" s="4"/>
      <c r="P101" s="4"/>
      <c r="Q101" s="4"/>
      <c r="R101" s="4"/>
      <c r="S101" s="4"/>
      <c r="T101" s="4"/>
      <c r="U101" s="12"/>
    </row>
    <row r="102" spans="1:22" ht="51" x14ac:dyDescent="0.2">
      <c r="A102" s="161" t="s">
        <v>236</v>
      </c>
      <c r="B102" s="4" t="s">
        <v>262</v>
      </c>
      <c r="C102" s="75" t="s">
        <v>70</v>
      </c>
      <c r="D102" s="75" t="s">
        <v>363</v>
      </c>
      <c r="E102" s="4">
        <v>2018</v>
      </c>
      <c r="F102" s="4">
        <v>2018</v>
      </c>
      <c r="G102" s="15">
        <f>U102</f>
        <v>28.138000000000002</v>
      </c>
      <c r="H102" s="15">
        <f>G102</f>
        <v>28.138000000000002</v>
      </c>
      <c r="I102" s="13" t="s">
        <v>458</v>
      </c>
      <c r="J102" s="75" t="s">
        <v>458</v>
      </c>
      <c r="K102" s="122" t="s">
        <v>458</v>
      </c>
      <c r="L102" s="122" t="s">
        <v>458</v>
      </c>
      <c r="M102" s="75" t="s">
        <v>363</v>
      </c>
      <c r="N102" s="75" t="s">
        <v>458</v>
      </c>
      <c r="O102" s="117" t="s">
        <v>363</v>
      </c>
      <c r="P102" s="13">
        <v>0</v>
      </c>
      <c r="Q102" s="124">
        <v>0</v>
      </c>
      <c r="R102" s="124">
        <v>0</v>
      </c>
      <c r="S102" s="15">
        <v>28.138000000000002</v>
      </c>
      <c r="T102" s="13">
        <v>0</v>
      </c>
      <c r="U102" s="12">
        <v>28.138000000000002</v>
      </c>
    </row>
    <row r="103" spans="1:22" s="11" customFormat="1" ht="25.5" x14ac:dyDescent="0.2">
      <c r="A103" s="161"/>
      <c r="B103" s="4" t="s">
        <v>261</v>
      </c>
      <c r="C103" s="75" t="s">
        <v>70</v>
      </c>
      <c r="D103" s="75" t="s">
        <v>252</v>
      </c>
      <c r="E103" s="4">
        <v>2018</v>
      </c>
      <c r="F103" s="4">
        <v>2018</v>
      </c>
      <c r="G103" s="15">
        <f>U103</f>
        <v>29.79</v>
      </c>
      <c r="H103" s="15">
        <f>G103</f>
        <v>29.79</v>
      </c>
      <c r="I103" s="13" t="s">
        <v>458</v>
      </c>
      <c r="J103" s="75" t="s">
        <v>458</v>
      </c>
      <c r="K103" s="75" t="s">
        <v>458</v>
      </c>
      <c r="L103" s="75" t="s">
        <v>458</v>
      </c>
      <c r="M103" s="75" t="s">
        <v>252</v>
      </c>
      <c r="N103" s="75"/>
      <c r="O103" s="117" t="s">
        <v>252</v>
      </c>
      <c r="P103" s="13">
        <v>0</v>
      </c>
      <c r="Q103" s="124">
        <v>0</v>
      </c>
      <c r="R103" s="124">
        <v>0</v>
      </c>
      <c r="S103" s="15">
        <v>29.79</v>
      </c>
      <c r="T103" s="13">
        <v>0</v>
      </c>
      <c r="U103" s="12">
        <v>29.79</v>
      </c>
    </row>
    <row r="104" spans="1:22" s="11" customFormat="1" ht="16.5" customHeight="1" x14ac:dyDescent="0.2">
      <c r="A104" s="29"/>
      <c r="B104" s="123" t="s">
        <v>76</v>
      </c>
      <c r="C104" s="117"/>
      <c r="D104" s="117"/>
      <c r="E104" s="117"/>
      <c r="F104" s="117"/>
      <c r="G104" s="12"/>
      <c r="H104" s="12"/>
      <c r="I104" s="12"/>
      <c r="J104" s="117"/>
      <c r="K104" s="117"/>
      <c r="L104" s="117"/>
      <c r="M104" s="117"/>
      <c r="N104" s="117"/>
      <c r="O104" s="117"/>
      <c r="P104" s="12"/>
      <c r="Q104" s="12"/>
      <c r="R104" s="12"/>
      <c r="S104" s="12"/>
      <c r="T104" s="12"/>
      <c r="U104" s="12"/>
    </row>
    <row r="105" spans="1:22" s="11" customFormat="1" ht="25.5" x14ac:dyDescent="0.2">
      <c r="A105" s="59" t="s">
        <v>380</v>
      </c>
      <c r="B105" s="4" t="s">
        <v>441</v>
      </c>
      <c r="C105" s="75" t="s">
        <v>70</v>
      </c>
      <c r="D105" s="75" t="s">
        <v>234</v>
      </c>
      <c r="E105" s="4">
        <v>2016</v>
      </c>
      <c r="F105" s="4">
        <v>2017</v>
      </c>
      <c r="G105" s="15">
        <f>U105</f>
        <v>45.79</v>
      </c>
      <c r="H105" s="15">
        <f>G105</f>
        <v>45.79</v>
      </c>
      <c r="I105" s="13" t="s">
        <v>458</v>
      </c>
      <c r="J105" s="75" t="s">
        <v>458</v>
      </c>
      <c r="K105" s="75" t="s">
        <v>458</v>
      </c>
      <c r="L105" s="75" t="s">
        <v>234</v>
      </c>
      <c r="M105" s="75" t="s">
        <v>458</v>
      </c>
      <c r="N105" s="75" t="s">
        <v>458</v>
      </c>
      <c r="O105" s="117" t="str">
        <f>D105</f>
        <v>10 км</v>
      </c>
      <c r="P105" s="13">
        <v>0</v>
      </c>
      <c r="Q105" s="15">
        <v>16.555</v>
      </c>
      <c r="R105" s="15">
        <v>29.234999999999999</v>
      </c>
      <c r="S105" s="13">
        <v>0</v>
      </c>
      <c r="T105" s="13">
        <v>0</v>
      </c>
      <c r="U105" s="12">
        <v>45.79</v>
      </c>
    </row>
    <row r="106" spans="1:22" s="11" customFormat="1" ht="25.5" x14ac:dyDescent="0.2">
      <c r="A106" s="59" t="s">
        <v>390</v>
      </c>
      <c r="B106" s="4" t="s">
        <v>442</v>
      </c>
      <c r="C106" s="75" t="s">
        <v>70</v>
      </c>
      <c r="D106" s="75" t="s">
        <v>391</v>
      </c>
      <c r="E106" s="4">
        <v>2016</v>
      </c>
      <c r="F106" s="4">
        <v>2018</v>
      </c>
      <c r="G106" s="15">
        <f>U106</f>
        <v>49.454000000000001</v>
      </c>
      <c r="H106" s="15">
        <f>G106</f>
        <v>49.454000000000001</v>
      </c>
      <c r="I106" s="13" t="s">
        <v>458</v>
      </c>
      <c r="J106" s="75" t="s">
        <v>458</v>
      </c>
      <c r="K106" s="75" t="s">
        <v>458</v>
      </c>
      <c r="L106" s="4"/>
      <c r="M106" s="75" t="str">
        <f>O106</f>
        <v>10,8 км</v>
      </c>
      <c r="N106" s="75" t="s">
        <v>458</v>
      </c>
      <c r="O106" s="117" t="str">
        <f>D106</f>
        <v>10,8 км</v>
      </c>
      <c r="P106" s="13">
        <v>0</v>
      </c>
      <c r="Q106" s="15">
        <v>1.4890000000000001</v>
      </c>
      <c r="R106" s="15">
        <v>36.072000000000003</v>
      </c>
      <c r="S106" s="13">
        <v>11.893000000000001</v>
      </c>
      <c r="T106" s="13">
        <v>0</v>
      </c>
      <c r="U106" s="12">
        <v>49.454000000000001</v>
      </c>
    </row>
    <row r="107" spans="1:22" s="11" customFormat="1" x14ac:dyDescent="0.2">
      <c r="A107" s="125" t="s">
        <v>66</v>
      </c>
      <c r="B107" s="127" t="s">
        <v>64</v>
      </c>
      <c r="C107" s="127"/>
      <c r="D107" s="127"/>
      <c r="E107" s="127"/>
      <c r="F107" s="127"/>
      <c r="G107" s="128">
        <f>SUM(G109:G168)</f>
        <v>303.62909999999994</v>
      </c>
      <c r="H107" s="128">
        <f>SUM(H109:H168)</f>
        <v>303.62909999999994</v>
      </c>
      <c r="I107" s="128"/>
      <c r="J107" s="127"/>
      <c r="K107" s="127"/>
      <c r="L107" s="127"/>
      <c r="M107" s="127"/>
      <c r="N107" s="127"/>
      <c r="O107" s="127"/>
      <c r="P107" s="128">
        <v>81.849100000000007</v>
      </c>
      <c r="Q107" s="128">
        <v>112.384</v>
      </c>
      <c r="R107" s="128">
        <v>77.20999999999998</v>
      </c>
      <c r="S107" s="128">
        <v>1.6360000000000001</v>
      </c>
      <c r="T107" s="128">
        <v>30.55</v>
      </c>
      <c r="U107" s="128">
        <v>303.62909999999999</v>
      </c>
    </row>
    <row r="108" spans="1:22" s="11" customFormat="1" ht="15" customHeight="1" x14ac:dyDescent="0.2">
      <c r="A108" s="29"/>
      <c r="B108" s="123" t="s">
        <v>76</v>
      </c>
      <c r="C108" s="117"/>
      <c r="D108" s="117"/>
      <c r="E108" s="117"/>
      <c r="F108" s="117"/>
      <c r="G108" s="12"/>
      <c r="H108" s="12"/>
      <c r="I108" s="12"/>
      <c r="J108" s="117"/>
      <c r="K108" s="117"/>
      <c r="L108" s="117"/>
      <c r="M108" s="117"/>
      <c r="N108" s="117"/>
      <c r="O108" s="117"/>
      <c r="P108" s="12"/>
      <c r="Q108" s="12"/>
      <c r="R108" s="12"/>
      <c r="S108" s="12"/>
      <c r="T108" s="12"/>
      <c r="U108" s="12"/>
    </row>
    <row r="109" spans="1:22" s="11" customFormat="1" ht="51" x14ac:dyDescent="0.2">
      <c r="A109" s="59" t="s">
        <v>116</v>
      </c>
      <c r="B109" s="63" t="s">
        <v>337</v>
      </c>
      <c r="C109" s="75" t="s">
        <v>70</v>
      </c>
      <c r="D109" s="75" t="s">
        <v>276</v>
      </c>
      <c r="E109" s="75">
        <v>2015</v>
      </c>
      <c r="F109" s="75">
        <v>2016</v>
      </c>
      <c r="G109" s="13">
        <f>U109</f>
        <v>89.958100000000002</v>
      </c>
      <c r="H109" s="13">
        <f>G109</f>
        <v>89.958100000000002</v>
      </c>
      <c r="I109" s="12" t="s">
        <v>458</v>
      </c>
      <c r="J109" s="75" t="s">
        <v>458</v>
      </c>
      <c r="K109" s="75" t="s">
        <v>276</v>
      </c>
      <c r="L109" s="75" t="s">
        <v>458</v>
      </c>
      <c r="M109" s="117" t="s">
        <v>458</v>
      </c>
      <c r="N109" s="75" t="s">
        <v>458</v>
      </c>
      <c r="O109" s="117" t="s">
        <v>276</v>
      </c>
      <c r="P109" s="13">
        <v>32.142099999999999</v>
      </c>
      <c r="Q109" s="13">
        <v>57.816000000000003</v>
      </c>
      <c r="R109" s="13">
        <v>0</v>
      </c>
      <c r="S109" s="13">
        <v>0</v>
      </c>
      <c r="T109" s="13">
        <v>0</v>
      </c>
      <c r="U109" s="12">
        <v>89.958100000000002</v>
      </c>
    </row>
    <row r="110" spans="1:22" s="11" customFormat="1" x14ac:dyDescent="0.2">
      <c r="A110" s="59" t="s">
        <v>117</v>
      </c>
      <c r="B110" s="4" t="s">
        <v>232</v>
      </c>
      <c r="C110" s="75" t="s">
        <v>70</v>
      </c>
      <c r="D110" s="75" t="s">
        <v>68</v>
      </c>
      <c r="E110" s="75">
        <v>2015</v>
      </c>
      <c r="F110" s="75">
        <v>2016</v>
      </c>
      <c r="G110" s="13">
        <f>U110</f>
        <v>28.5671</v>
      </c>
      <c r="H110" s="13">
        <f>G110</f>
        <v>28.5671</v>
      </c>
      <c r="I110" s="13" t="s">
        <v>458</v>
      </c>
      <c r="J110" s="75" t="s">
        <v>458</v>
      </c>
      <c r="K110" s="75" t="s">
        <v>68</v>
      </c>
      <c r="L110" s="75"/>
      <c r="M110" s="75"/>
      <c r="N110" s="75"/>
      <c r="O110" s="117" t="s">
        <v>68</v>
      </c>
      <c r="P110" s="15">
        <v>7.0000999999999998</v>
      </c>
      <c r="Q110" s="13">
        <v>21.567</v>
      </c>
      <c r="R110" s="124">
        <v>0</v>
      </c>
      <c r="S110" s="124">
        <v>0</v>
      </c>
      <c r="T110" s="124">
        <v>0</v>
      </c>
      <c r="U110" s="12">
        <v>28.5671</v>
      </c>
    </row>
    <row r="111" spans="1:22" s="10" customFormat="1" ht="76.5" x14ac:dyDescent="0.2">
      <c r="A111" s="59" t="s">
        <v>118</v>
      </c>
      <c r="B111" s="64" t="s">
        <v>339</v>
      </c>
      <c r="C111" s="75" t="s">
        <v>70</v>
      </c>
      <c r="D111" s="75" t="s">
        <v>50</v>
      </c>
      <c r="E111" s="75">
        <v>2015</v>
      </c>
      <c r="F111" s="75">
        <v>2015</v>
      </c>
      <c r="G111" s="13">
        <f>U111</f>
        <v>5.8510999999999997</v>
      </c>
      <c r="H111" s="13">
        <f>G111</f>
        <v>5.8510999999999997</v>
      </c>
      <c r="I111" s="13" t="s">
        <v>458</v>
      </c>
      <c r="J111" s="75" t="s">
        <v>50</v>
      </c>
      <c r="K111" s="75" t="s">
        <v>458</v>
      </c>
      <c r="L111" s="75" t="s">
        <v>458</v>
      </c>
      <c r="M111" s="75" t="s">
        <v>458</v>
      </c>
      <c r="N111" s="75" t="s">
        <v>458</v>
      </c>
      <c r="O111" s="117" t="s">
        <v>50</v>
      </c>
      <c r="P111" s="15">
        <v>5.8510999999999997</v>
      </c>
      <c r="Q111" s="124">
        <v>0</v>
      </c>
      <c r="R111" s="124">
        <v>0</v>
      </c>
      <c r="S111" s="124">
        <v>0</v>
      </c>
      <c r="T111" s="124">
        <v>0</v>
      </c>
      <c r="U111" s="12">
        <v>5.8510999999999997</v>
      </c>
      <c r="V111" s="47"/>
    </row>
    <row r="112" spans="1:22" s="11" customFormat="1" ht="39" customHeight="1" x14ac:dyDescent="0.2">
      <c r="A112" s="161" t="s">
        <v>119</v>
      </c>
      <c r="B112" s="4" t="s">
        <v>264</v>
      </c>
      <c r="C112" s="159" t="s">
        <v>70</v>
      </c>
      <c r="D112" s="159" t="s">
        <v>132</v>
      </c>
      <c r="E112" s="159">
        <v>2017</v>
      </c>
      <c r="F112" s="159">
        <v>2017</v>
      </c>
      <c r="G112" s="162">
        <f>U112+U113+U114</f>
        <v>4.0809999999999995</v>
      </c>
      <c r="H112" s="162">
        <f>G112</f>
        <v>4.0809999999999995</v>
      </c>
      <c r="I112" s="162" t="s">
        <v>458</v>
      </c>
      <c r="J112" s="159" t="s">
        <v>132</v>
      </c>
      <c r="K112" s="159" t="s">
        <v>458</v>
      </c>
      <c r="L112" s="159" t="s">
        <v>458</v>
      </c>
      <c r="M112" s="159" t="s">
        <v>458</v>
      </c>
      <c r="N112" s="159" t="s">
        <v>458</v>
      </c>
      <c r="O112" s="160" t="s">
        <v>132</v>
      </c>
      <c r="P112" s="15">
        <v>0</v>
      </c>
      <c r="Q112" s="13">
        <v>0</v>
      </c>
      <c r="R112" s="15">
        <v>1.5029999999999999</v>
      </c>
      <c r="S112" s="13">
        <v>0</v>
      </c>
      <c r="T112" s="13">
        <v>0</v>
      </c>
      <c r="U112" s="12">
        <v>1.5029999999999999</v>
      </c>
    </row>
    <row r="113" spans="1:22" ht="25.5" x14ac:dyDescent="0.2">
      <c r="A113" s="161"/>
      <c r="B113" s="4" t="s">
        <v>265</v>
      </c>
      <c r="C113" s="159"/>
      <c r="D113" s="159"/>
      <c r="E113" s="159"/>
      <c r="F113" s="159"/>
      <c r="G113" s="162"/>
      <c r="H113" s="162"/>
      <c r="I113" s="162"/>
      <c r="J113" s="159"/>
      <c r="K113" s="159"/>
      <c r="L113" s="159"/>
      <c r="M113" s="159"/>
      <c r="N113" s="159"/>
      <c r="O113" s="160"/>
      <c r="P113" s="15">
        <v>0</v>
      </c>
      <c r="Q113" s="13">
        <v>0</v>
      </c>
      <c r="R113" s="15">
        <v>1.7350000000000001</v>
      </c>
      <c r="S113" s="13">
        <v>0</v>
      </c>
      <c r="T113" s="13">
        <v>0</v>
      </c>
      <c r="U113" s="12">
        <v>1.7350000000000001</v>
      </c>
    </row>
    <row r="114" spans="1:22" x14ac:dyDescent="0.2">
      <c r="A114" s="161"/>
      <c r="B114" s="4" t="s">
        <v>263</v>
      </c>
      <c r="C114" s="159"/>
      <c r="D114" s="159"/>
      <c r="E114" s="159"/>
      <c r="F114" s="159"/>
      <c r="G114" s="162"/>
      <c r="H114" s="162"/>
      <c r="I114" s="162"/>
      <c r="J114" s="159"/>
      <c r="K114" s="159"/>
      <c r="L114" s="159"/>
      <c r="M114" s="159"/>
      <c r="N114" s="159"/>
      <c r="O114" s="160"/>
      <c r="P114" s="15">
        <v>0</v>
      </c>
      <c r="Q114" s="13">
        <v>0</v>
      </c>
      <c r="R114" s="15">
        <v>0.84299999999999997</v>
      </c>
      <c r="S114" s="13">
        <v>0</v>
      </c>
      <c r="T114" s="13">
        <v>0</v>
      </c>
      <c r="U114" s="12">
        <v>0.84299999999999997</v>
      </c>
    </row>
    <row r="115" spans="1:22" ht="38.25" customHeight="1" x14ac:dyDescent="0.2">
      <c r="A115" s="161" t="s">
        <v>120</v>
      </c>
      <c r="B115" s="4" t="s">
        <v>267</v>
      </c>
      <c r="C115" s="159" t="s">
        <v>70</v>
      </c>
      <c r="D115" s="159" t="s">
        <v>128</v>
      </c>
      <c r="E115" s="159">
        <v>2017</v>
      </c>
      <c r="F115" s="159">
        <v>2017</v>
      </c>
      <c r="G115" s="162">
        <f>U115+U116</f>
        <v>3.6710000000000003</v>
      </c>
      <c r="H115" s="162">
        <f>G115</f>
        <v>3.6710000000000003</v>
      </c>
      <c r="I115" s="162" t="s">
        <v>458</v>
      </c>
      <c r="J115" s="159" t="s">
        <v>128</v>
      </c>
      <c r="K115" s="159" t="s">
        <v>458</v>
      </c>
      <c r="L115" s="159" t="s">
        <v>458</v>
      </c>
      <c r="M115" s="159" t="s">
        <v>458</v>
      </c>
      <c r="N115" s="159" t="s">
        <v>458</v>
      </c>
      <c r="O115" s="160" t="s">
        <v>128</v>
      </c>
      <c r="P115" s="15">
        <v>0</v>
      </c>
      <c r="Q115" s="13">
        <v>0</v>
      </c>
      <c r="R115" s="15">
        <v>1.5029999999999999</v>
      </c>
      <c r="S115" s="13">
        <v>0</v>
      </c>
      <c r="T115" s="13">
        <v>0</v>
      </c>
      <c r="U115" s="12">
        <v>1.5029999999999999</v>
      </c>
    </row>
    <row r="116" spans="1:22" ht="25.5" x14ac:dyDescent="0.2">
      <c r="A116" s="161"/>
      <c r="B116" s="4" t="s">
        <v>266</v>
      </c>
      <c r="C116" s="159"/>
      <c r="D116" s="159"/>
      <c r="E116" s="159"/>
      <c r="F116" s="159"/>
      <c r="G116" s="162"/>
      <c r="H116" s="162"/>
      <c r="I116" s="162"/>
      <c r="J116" s="159"/>
      <c r="K116" s="159"/>
      <c r="L116" s="159"/>
      <c r="M116" s="159"/>
      <c r="N116" s="159"/>
      <c r="O116" s="160"/>
      <c r="P116" s="15">
        <v>0</v>
      </c>
      <c r="Q116" s="13">
        <v>0</v>
      </c>
      <c r="R116" s="15">
        <v>2.1680000000000001</v>
      </c>
      <c r="S116" s="13">
        <v>0</v>
      </c>
      <c r="T116" s="13">
        <v>0</v>
      </c>
      <c r="U116" s="12">
        <v>2.1680000000000001</v>
      </c>
    </row>
    <row r="117" spans="1:22" ht="17.25" customHeight="1" x14ac:dyDescent="0.2">
      <c r="A117" s="59"/>
      <c r="B117" s="123" t="s">
        <v>77</v>
      </c>
      <c r="C117" s="117"/>
      <c r="D117" s="117"/>
      <c r="E117" s="117"/>
      <c r="F117" s="117"/>
      <c r="G117" s="12"/>
      <c r="H117" s="12"/>
      <c r="I117" s="12"/>
      <c r="J117" s="117"/>
      <c r="K117" s="117"/>
      <c r="L117" s="117"/>
      <c r="M117" s="117"/>
      <c r="N117" s="117"/>
      <c r="O117" s="117"/>
      <c r="P117" s="15"/>
      <c r="Q117" s="12"/>
      <c r="R117" s="12"/>
      <c r="S117" s="12"/>
      <c r="T117" s="12"/>
      <c r="U117" s="12"/>
    </row>
    <row r="118" spans="1:22" x14ac:dyDescent="0.2">
      <c r="A118" s="59" t="s">
        <v>341</v>
      </c>
      <c r="B118" s="4" t="s">
        <v>135</v>
      </c>
      <c r="C118" s="75" t="s">
        <v>70</v>
      </c>
      <c r="D118" s="75" t="s">
        <v>44</v>
      </c>
      <c r="E118" s="75">
        <v>2015</v>
      </c>
      <c r="F118" s="75">
        <v>2015</v>
      </c>
      <c r="G118" s="13">
        <f t="shared" ref="G118:G128" si="11">U118</f>
        <v>2.4260999999999999</v>
      </c>
      <c r="H118" s="13">
        <f t="shared" ref="H118:H129" si="12">G118</f>
        <v>2.4260999999999999</v>
      </c>
      <c r="I118" s="13" t="s">
        <v>458</v>
      </c>
      <c r="J118" s="75" t="s">
        <v>44</v>
      </c>
      <c r="K118" s="75" t="s">
        <v>458</v>
      </c>
      <c r="L118" s="122" t="s">
        <v>458</v>
      </c>
      <c r="M118" s="122" t="s">
        <v>458</v>
      </c>
      <c r="N118" s="122" t="s">
        <v>458</v>
      </c>
      <c r="O118" s="117" t="s">
        <v>44</v>
      </c>
      <c r="P118" s="15">
        <v>2.4260999999999999</v>
      </c>
      <c r="Q118" s="13">
        <v>0</v>
      </c>
      <c r="R118" s="13">
        <v>0</v>
      </c>
      <c r="S118" s="13">
        <v>0</v>
      </c>
      <c r="T118" s="13">
        <v>0</v>
      </c>
      <c r="U118" s="12">
        <v>2.4260999999999999</v>
      </c>
    </row>
    <row r="119" spans="1:22" ht="23.25" customHeight="1" x14ac:dyDescent="0.2">
      <c r="A119" s="59" t="s">
        <v>342</v>
      </c>
      <c r="B119" s="4" t="s">
        <v>82</v>
      </c>
      <c r="C119" s="75" t="s">
        <v>70</v>
      </c>
      <c r="D119" s="75" t="s">
        <v>50</v>
      </c>
      <c r="E119" s="75">
        <v>2015</v>
      </c>
      <c r="F119" s="75">
        <v>2015</v>
      </c>
      <c r="G119" s="13">
        <f t="shared" si="11"/>
        <v>4.8430999999999997</v>
      </c>
      <c r="H119" s="13">
        <f t="shared" si="12"/>
        <v>4.8430999999999997</v>
      </c>
      <c r="I119" s="13" t="s">
        <v>458</v>
      </c>
      <c r="J119" s="75" t="s">
        <v>50</v>
      </c>
      <c r="K119" s="122" t="s">
        <v>458</v>
      </c>
      <c r="L119" s="122" t="s">
        <v>458</v>
      </c>
      <c r="M119" s="122" t="s">
        <v>458</v>
      </c>
      <c r="N119" s="122" t="s">
        <v>458</v>
      </c>
      <c r="O119" s="117" t="s">
        <v>50</v>
      </c>
      <c r="P119" s="15">
        <v>4.8430999999999997</v>
      </c>
      <c r="Q119" s="13">
        <v>0</v>
      </c>
      <c r="R119" s="13">
        <v>0</v>
      </c>
      <c r="S119" s="124">
        <v>0</v>
      </c>
      <c r="T119" s="124">
        <v>0</v>
      </c>
      <c r="U119" s="12">
        <v>4.8430999999999997</v>
      </c>
    </row>
    <row r="120" spans="1:22" ht="22.5" customHeight="1" x14ac:dyDescent="0.2">
      <c r="A120" s="59" t="s">
        <v>343</v>
      </c>
      <c r="B120" s="4" t="s">
        <v>83</v>
      </c>
      <c r="C120" s="75" t="s">
        <v>70</v>
      </c>
      <c r="D120" s="75" t="s">
        <v>44</v>
      </c>
      <c r="E120" s="75">
        <v>2015</v>
      </c>
      <c r="F120" s="75">
        <v>2015</v>
      </c>
      <c r="G120" s="13">
        <f t="shared" si="11"/>
        <v>2.3001</v>
      </c>
      <c r="H120" s="13">
        <f t="shared" si="12"/>
        <v>2.3001</v>
      </c>
      <c r="I120" s="13" t="s">
        <v>458</v>
      </c>
      <c r="J120" s="75" t="s">
        <v>44</v>
      </c>
      <c r="K120" s="122" t="s">
        <v>458</v>
      </c>
      <c r="L120" s="122" t="s">
        <v>458</v>
      </c>
      <c r="M120" s="122" t="s">
        <v>458</v>
      </c>
      <c r="N120" s="122" t="s">
        <v>458</v>
      </c>
      <c r="O120" s="117" t="s">
        <v>44</v>
      </c>
      <c r="P120" s="15">
        <v>2.3001</v>
      </c>
      <c r="Q120" s="13">
        <v>0</v>
      </c>
      <c r="R120" s="124">
        <v>0</v>
      </c>
      <c r="S120" s="124">
        <v>0</v>
      </c>
      <c r="T120" s="124">
        <v>0</v>
      </c>
      <c r="U120" s="12">
        <v>2.3001</v>
      </c>
    </row>
    <row r="121" spans="1:22" ht="22.5" customHeight="1" x14ac:dyDescent="0.2">
      <c r="A121" s="59" t="s">
        <v>344</v>
      </c>
      <c r="B121" s="4" t="s">
        <v>84</v>
      </c>
      <c r="C121" s="75" t="s">
        <v>70</v>
      </c>
      <c r="D121" s="75" t="s">
        <v>45</v>
      </c>
      <c r="E121" s="75">
        <v>2015</v>
      </c>
      <c r="F121" s="75">
        <v>2015</v>
      </c>
      <c r="G121" s="13">
        <f t="shared" si="11"/>
        <v>4.7710999999999997</v>
      </c>
      <c r="H121" s="13">
        <f t="shared" si="12"/>
        <v>4.7710999999999997</v>
      </c>
      <c r="I121" s="13" t="s">
        <v>458</v>
      </c>
      <c r="J121" s="75" t="s">
        <v>45</v>
      </c>
      <c r="K121" s="122" t="s">
        <v>458</v>
      </c>
      <c r="L121" s="122" t="s">
        <v>458</v>
      </c>
      <c r="M121" s="122" t="s">
        <v>458</v>
      </c>
      <c r="N121" s="122" t="s">
        <v>458</v>
      </c>
      <c r="O121" s="117" t="s">
        <v>45</v>
      </c>
      <c r="P121" s="15">
        <v>4.7710999999999997</v>
      </c>
      <c r="Q121" s="124">
        <v>0</v>
      </c>
      <c r="R121" s="124">
        <v>0</v>
      </c>
      <c r="S121" s="124">
        <v>0</v>
      </c>
      <c r="T121" s="124">
        <v>0</v>
      </c>
      <c r="U121" s="12">
        <v>4.7710999999999997</v>
      </c>
    </row>
    <row r="122" spans="1:22" ht="21" customHeight="1" x14ac:dyDescent="0.2">
      <c r="A122" s="59" t="s">
        <v>345</v>
      </c>
      <c r="B122" s="4" t="s">
        <v>85</v>
      </c>
      <c r="C122" s="75" t="s">
        <v>70</v>
      </c>
      <c r="D122" s="75" t="s">
        <v>49</v>
      </c>
      <c r="E122" s="75">
        <v>2015</v>
      </c>
      <c r="F122" s="75">
        <v>2015</v>
      </c>
      <c r="G122" s="13">
        <f t="shared" si="11"/>
        <v>0.87309999999999999</v>
      </c>
      <c r="H122" s="13">
        <f t="shared" si="12"/>
        <v>0.87309999999999999</v>
      </c>
      <c r="I122" s="13" t="s">
        <v>458</v>
      </c>
      <c r="J122" s="75" t="s">
        <v>49</v>
      </c>
      <c r="K122" s="122" t="s">
        <v>458</v>
      </c>
      <c r="L122" s="122" t="s">
        <v>458</v>
      </c>
      <c r="M122" s="122" t="s">
        <v>458</v>
      </c>
      <c r="N122" s="122" t="s">
        <v>458</v>
      </c>
      <c r="O122" s="117" t="s">
        <v>49</v>
      </c>
      <c r="P122" s="15">
        <v>0.87309999999999999</v>
      </c>
      <c r="Q122" s="124">
        <v>0</v>
      </c>
      <c r="R122" s="124">
        <v>0</v>
      </c>
      <c r="S122" s="124">
        <v>0</v>
      </c>
      <c r="T122" s="124">
        <v>0</v>
      </c>
      <c r="U122" s="12">
        <v>0.87309999999999999</v>
      </c>
    </row>
    <row r="123" spans="1:22" ht="22.5" customHeight="1" x14ac:dyDescent="0.2">
      <c r="A123" s="59" t="s">
        <v>346</v>
      </c>
      <c r="B123" s="4" t="s">
        <v>136</v>
      </c>
      <c r="C123" s="75" t="s">
        <v>70</v>
      </c>
      <c r="D123" s="75" t="s">
        <v>44</v>
      </c>
      <c r="E123" s="75">
        <v>2015</v>
      </c>
      <c r="F123" s="75">
        <v>2015</v>
      </c>
      <c r="G123" s="13">
        <f t="shared" si="11"/>
        <v>0.79710000000000003</v>
      </c>
      <c r="H123" s="13">
        <f t="shared" si="12"/>
        <v>0.79710000000000003</v>
      </c>
      <c r="I123" s="13" t="s">
        <v>458</v>
      </c>
      <c r="J123" s="75" t="s">
        <v>44</v>
      </c>
      <c r="K123" s="122" t="s">
        <v>458</v>
      </c>
      <c r="L123" s="122" t="s">
        <v>458</v>
      </c>
      <c r="M123" s="122" t="s">
        <v>458</v>
      </c>
      <c r="N123" s="122" t="s">
        <v>458</v>
      </c>
      <c r="O123" s="117" t="s">
        <v>44</v>
      </c>
      <c r="P123" s="15">
        <v>0.79710000000000003</v>
      </c>
      <c r="Q123" s="124">
        <v>0</v>
      </c>
      <c r="R123" s="124">
        <v>0</v>
      </c>
      <c r="S123" s="124">
        <v>0</v>
      </c>
      <c r="T123" s="124">
        <v>0</v>
      </c>
      <c r="U123" s="12">
        <v>0.79710000000000003</v>
      </c>
    </row>
    <row r="124" spans="1:22" ht="29.25" customHeight="1" x14ac:dyDescent="0.2">
      <c r="A124" s="59" t="s">
        <v>347</v>
      </c>
      <c r="B124" s="4" t="s">
        <v>124</v>
      </c>
      <c r="C124" s="75" t="s">
        <v>70</v>
      </c>
      <c r="D124" s="75" t="s">
        <v>56</v>
      </c>
      <c r="E124" s="75">
        <v>2015</v>
      </c>
      <c r="F124" s="75">
        <v>2015</v>
      </c>
      <c r="G124" s="13">
        <f t="shared" si="11"/>
        <v>0.78110000000000002</v>
      </c>
      <c r="H124" s="13">
        <f t="shared" si="12"/>
        <v>0.78110000000000002</v>
      </c>
      <c r="I124" s="13" t="s">
        <v>458</v>
      </c>
      <c r="J124" s="75" t="s">
        <v>56</v>
      </c>
      <c r="K124" s="122" t="s">
        <v>458</v>
      </c>
      <c r="L124" s="122" t="s">
        <v>458</v>
      </c>
      <c r="M124" s="122" t="s">
        <v>458</v>
      </c>
      <c r="N124" s="122" t="s">
        <v>458</v>
      </c>
      <c r="O124" s="117" t="s">
        <v>56</v>
      </c>
      <c r="P124" s="15">
        <v>0.78110000000000002</v>
      </c>
      <c r="Q124" s="124">
        <v>0</v>
      </c>
      <c r="R124" s="124">
        <v>0</v>
      </c>
      <c r="S124" s="124">
        <v>0</v>
      </c>
      <c r="T124" s="124">
        <v>0</v>
      </c>
      <c r="U124" s="12">
        <v>0.78110000000000002</v>
      </c>
    </row>
    <row r="125" spans="1:22" ht="16.5" customHeight="1" x14ac:dyDescent="0.2">
      <c r="A125" s="59" t="s">
        <v>348</v>
      </c>
      <c r="B125" s="4" t="s">
        <v>86</v>
      </c>
      <c r="C125" s="75" t="s">
        <v>70</v>
      </c>
      <c r="D125" s="75" t="s">
        <v>45</v>
      </c>
      <c r="E125" s="75">
        <v>2015</v>
      </c>
      <c r="F125" s="75">
        <v>2015</v>
      </c>
      <c r="G125" s="13">
        <f t="shared" si="11"/>
        <v>4.2980999999999998</v>
      </c>
      <c r="H125" s="13">
        <f t="shared" si="12"/>
        <v>4.2980999999999998</v>
      </c>
      <c r="I125" s="13" t="s">
        <v>458</v>
      </c>
      <c r="J125" s="75" t="s">
        <v>45</v>
      </c>
      <c r="K125" s="122" t="s">
        <v>458</v>
      </c>
      <c r="L125" s="122" t="s">
        <v>458</v>
      </c>
      <c r="M125" s="122" t="s">
        <v>458</v>
      </c>
      <c r="N125" s="122" t="s">
        <v>458</v>
      </c>
      <c r="O125" s="117" t="s">
        <v>45</v>
      </c>
      <c r="P125" s="15">
        <v>4.2980999999999998</v>
      </c>
      <c r="Q125" s="124">
        <v>0</v>
      </c>
      <c r="R125" s="124">
        <v>0</v>
      </c>
      <c r="S125" s="124">
        <v>0</v>
      </c>
      <c r="T125" s="124">
        <v>0</v>
      </c>
      <c r="U125" s="12">
        <v>4.2980999999999998</v>
      </c>
    </row>
    <row r="126" spans="1:22" ht="29.25" customHeight="1" x14ac:dyDescent="0.2">
      <c r="A126" s="59" t="s">
        <v>349</v>
      </c>
      <c r="B126" s="4" t="s">
        <v>125</v>
      </c>
      <c r="C126" s="75" t="s">
        <v>70</v>
      </c>
      <c r="D126" s="75" t="s">
        <v>57</v>
      </c>
      <c r="E126" s="75">
        <v>2015</v>
      </c>
      <c r="F126" s="75">
        <v>2015</v>
      </c>
      <c r="G126" s="13">
        <f t="shared" si="11"/>
        <v>0.87409999999999999</v>
      </c>
      <c r="H126" s="13">
        <f t="shared" si="12"/>
        <v>0.87409999999999999</v>
      </c>
      <c r="I126" s="13" t="s">
        <v>458</v>
      </c>
      <c r="J126" s="75" t="s">
        <v>57</v>
      </c>
      <c r="K126" s="122" t="s">
        <v>458</v>
      </c>
      <c r="L126" s="122" t="s">
        <v>458</v>
      </c>
      <c r="M126" s="122" t="s">
        <v>458</v>
      </c>
      <c r="N126" s="122" t="s">
        <v>458</v>
      </c>
      <c r="O126" s="117" t="s">
        <v>57</v>
      </c>
      <c r="P126" s="15">
        <v>0.87409999999999999</v>
      </c>
      <c r="Q126" s="124">
        <v>0</v>
      </c>
      <c r="R126" s="124">
        <v>0</v>
      </c>
      <c r="S126" s="124">
        <v>0</v>
      </c>
      <c r="T126" s="124">
        <v>0</v>
      </c>
      <c r="U126" s="12">
        <v>0.87409999999999999</v>
      </c>
    </row>
    <row r="127" spans="1:22" s="11" customFormat="1" ht="21.75" customHeight="1" x14ac:dyDescent="0.2">
      <c r="A127" s="59" t="s">
        <v>350</v>
      </c>
      <c r="B127" s="4" t="s">
        <v>58</v>
      </c>
      <c r="C127" s="75" t="s">
        <v>70</v>
      </c>
      <c r="D127" s="75" t="s">
        <v>57</v>
      </c>
      <c r="E127" s="75">
        <v>2015</v>
      </c>
      <c r="F127" s="75">
        <v>2015</v>
      </c>
      <c r="G127" s="13">
        <f t="shared" si="11"/>
        <v>0.92810000000000004</v>
      </c>
      <c r="H127" s="13">
        <f t="shared" si="12"/>
        <v>0.92810000000000004</v>
      </c>
      <c r="I127" s="13" t="s">
        <v>458</v>
      </c>
      <c r="J127" s="75" t="s">
        <v>57</v>
      </c>
      <c r="K127" s="122" t="s">
        <v>458</v>
      </c>
      <c r="L127" s="122" t="s">
        <v>458</v>
      </c>
      <c r="M127" s="122" t="s">
        <v>458</v>
      </c>
      <c r="N127" s="122" t="s">
        <v>458</v>
      </c>
      <c r="O127" s="117" t="s">
        <v>57</v>
      </c>
      <c r="P127" s="15">
        <v>0.92810000000000004</v>
      </c>
      <c r="Q127" s="124">
        <v>0</v>
      </c>
      <c r="R127" s="124">
        <v>0</v>
      </c>
      <c r="S127" s="124">
        <v>0</v>
      </c>
      <c r="T127" s="124">
        <v>0</v>
      </c>
      <c r="U127" s="12">
        <v>0.92810000000000004</v>
      </c>
      <c r="V127" s="47"/>
    </row>
    <row r="128" spans="1:22" s="11" customFormat="1" ht="30" customHeight="1" x14ac:dyDescent="0.2">
      <c r="A128" s="59" t="s">
        <v>351</v>
      </c>
      <c r="B128" s="4" t="s">
        <v>60</v>
      </c>
      <c r="C128" s="75" t="s">
        <v>70</v>
      </c>
      <c r="D128" s="75" t="s">
        <v>46</v>
      </c>
      <c r="E128" s="75">
        <v>2015</v>
      </c>
      <c r="F128" s="75">
        <v>2015</v>
      </c>
      <c r="G128" s="13">
        <f t="shared" si="11"/>
        <v>6.4730999999999996</v>
      </c>
      <c r="H128" s="13">
        <f t="shared" si="12"/>
        <v>6.4730999999999996</v>
      </c>
      <c r="I128" s="13" t="s">
        <v>458</v>
      </c>
      <c r="J128" s="75" t="s">
        <v>46</v>
      </c>
      <c r="K128" s="122" t="s">
        <v>458</v>
      </c>
      <c r="L128" s="122" t="s">
        <v>458</v>
      </c>
      <c r="M128" s="122" t="s">
        <v>458</v>
      </c>
      <c r="N128" s="122" t="s">
        <v>458</v>
      </c>
      <c r="O128" s="117" t="s">
        <v>46</v>
      </c>
      <c r="P128" s="15">
        <v>6.4730999999999996</v>
      </c>
      <c r="Q128" s="124">
        <v>0</v>
      </c>
      <c r="R128" s="124">
        <v>0</v>
      </c>
      <c r="S128" s="124">
        <v>0</v>
      </c>
      <c r="T128" s="124">
        <v>0</v>
      </c>
      <c r="U128" s="12">
        <v>6.4730999999999996</v>
      </c>
      <c r="V128" s="47"/>
    </row>
    <row r="129" spans="1:22" ht="51" x14ac:dyDescent="0.2">
      <c r="A129" s="161" t="s">
        <v>352</v>
      </c>
      <c r="B129" s="4" t="s">
        <v>260</v>
      </c>
      <c r="C129" s="159" t="s">
        <v>70</v>
      </c>
      <c r="D129" s="159" t="s">
        <v>133</v>
      </c>
      <c r="E129" s="159">
        <v>2015</v>
      </c>
      <c r="F129" s="159">
        <v>2015</v>
      </c>
      <c r="G129" s="162">
        <f>U129+U130+U131</f>
        <v>1.2513000000000001</v>
      </c>
      <c r="H129" s="162">
        <f t="shared" si="12"/>
        <v>1.2513000000000001</v>
      </c>
      <c r="I129" s="162" t="s">
        <v>458</v>
      </c>
      <c r="J129" s="159" t="s">
        <v>133</v>
      </c>
      <c r="K129" s="159" t="s">
        <v>458</v>
      </c>
      <c r="L129" s="159" t="s">
        <v>458</v>
      </c>
      <c r="M129" s="159" t="s">
        <v>458</v>
      </c>
      <c r="N129" s="159" t="s">
        <v>458</v>
      </c>
      <c r="O129" s="160" t="s">
        <v>133</v>
      </c>
      <c r="P129" s="15">
        <v>0.3201</v>
      </c>
      <c r="Q129" s="124">
        <v>0</v>
      </c>
      <c r="R129" s="124">
        <v>0</v>
      </c>
      <c r="S129" s="124">
        <v>0</v>
      </c>
      <c r="T129" s="124">
        <v>0</v>
      </c>
      <c r="U129" s="12">
        <v>0.3201</v>
      </c>
    </row>
    <row r="130" spans="1:22" x14ac:dyDescent="0.2">
      <c r="A130" s="161"/>
      <c r="B130" s="4" t="s">
        <v>255</v>
      </c>
      <c r="C130" s="159"/>
      <c r="D130" s="159"/>
      <c r="E130" s="159"/>
      <c r="F130" s="159"/>
      <c r="G130" s="162"/>
      <c r="H130" s="162"/>
      <c r="I130" s="162"/>
      <c r="J130" s="159"/>
      <c r="K130" s="159"/>
      <c r="L130" s="159"/>
      <c r="M130" s="159"/>
      <c r="N130" s="159"/>
      <c r="O130" s="160"/>
      <c r="P130" s="15">
        <v>0.68210000000000004</v>
      </c>
      <c r="Q130" s="124">
        <v>0</v>
      </c>
      <c r="R130" s="124">
        <v>0</v>
      </c>
      <c r="S130" s="124">
        <v>0</v>
      </c>
      <c r="T130" s="124">
        <v>0</v>
      </c>
      <c r="U130" s="12">
        <v>0.68210000000000004</v>
      </c>
    </row>
    <row r="131" spans="1:22" ht="25.5" x14ac:dyDescent="0.2">
      <c r="A131" s="161"/>
      <c r="B131" s="4" t="s">
        <v>256</v>
      </c>
      <c r="C131" s="159"/>
      <c r="D131" s="159"/>
      <c r="E131" s="159"/>
      <c r="F131" s="159"/>
      <c r="G131" s="162"/>
      <c r="H131" s="162"/>
      <c r="I131" s="162"/>
      <c r="J131" s="159"/>
      <c r="K131" s="159"/>
      <c r="L131" s="159"/>
      <c r="M131" s="159"/>
      <c r="N131" s="159"/>
      <c r="O131" s="160"/>
      <c r="P131" s="15">
        <v>0.24909999999999999</v>
      </c>
      <c r="Q131" s="124">
        <v>0</v>
      </c>
      <c r="R131" s="124">
        <v>0</v>
      </c>
      <c r="S131" s="124">
        <v>0</v>
      </c>
      <c r="T131" s="124">
        <v>0</v>
      </c>
      <c r="U131" s="12">
        <v>0.24909999999999999</v>
      </c>
    </row>
    <row r="132" spans="1:22" ht="51" x14ac:dyDescent="0.2">
      <c r="A132" s="161" t="s">
        <v>353</v>
      </c>
      <c r="B132" s="4" t="s">
        <v>257</v>
      </c>
      <c r="C132" s="159" t="s">
        <v>70</v>
      </c>
      <c r="D132" s="159" t="s">
        <v>133</v>
      </c>
      <c r="E132" s="159">
        <v>2015</v>
      </c>
      <c r="F132" s="159">
        <v>2015</v>
      </c>
      <c r="G132" s="162">
        <f>U132+U133+U134</f>
        <v>3.0383</v>
      </c>
      <c r="H132" s="162">
        <f t="shared" ref="H132" si="13">G132</f>
        <v>3.0383</v>
      </c>
      <c r="I132" s="162" t="s">
        <v>458</v>
      </c>
      <c r="J132" s="159" t="s">
        <v>133</v>
      </c>
      <c r="K132" s="159" t="s">
        <v>458</v>
      </c>
      <c r="L132" s="159" t="s">
        <v>458</v>
      </c>
      <c r="M132" s="159" t="s">
        <v>458</v>
      </c>
      <c r="N132" s="159" t="s">
        <v>458</v>
      </c>
      <c r="O132" s="160" t="s">
        <v>133</v>
      </c>
      <c r="P132" s="15">
        <v>0.18010000000000001</v>
      </c>
      <c r="Q132" s="124">
        <v>0</v>
      </c>
      <c r="R132" s="124">
        <v>0</v>
      </c>
      <c r="S132" s="124">
        <v>0</v>
      </c>
      <c r="T132" s="124">
        <v>0</v>
      </c>
      <c r="U132" s="12">
        <v>0.18010000000000001</v>
      </c>
    </row>
    <row r="133" spans="1:22" x14ac:dyDescent="0.2">
      <c r="A133" s="161"/>
      <c r="B133" s="4" t="s">
        <v>258</v>
      </c>
      <c r="C133" s="159"/>
      <c r="D133" s="159"/>
      <c r="E133" s="159"/>
      <c r="F133" s="159"/>
      <c r="G133" s="162"/>
      <c r="H133" s="162"/>
      <c r="I133" s="162"/>
      <c r="J133" s="159"/>
      <c r="K133" s="159"/>
      <c r="L133" s="159"/>
      <c r="M133" s="159"/>
      <c r="N133" s="159"/>
      <c r="O133" s="160"/>
      <c r="P133" s="15">
        <v>0.79210000000000003</v>
      </c>
      <c r="Q133" s="124">
        <v>0</v>
      </c>
      <c r="R133" s="124">
        <v>0</v>
      </c>
      <c r="S133" s="124">
        <v>0</v>
      </c>
      <c r="T133" s="124">
        <v>0</v>
      </c>
      <c r="U133" s="12">
        <v>0.79210000000000003</v>
      </c>
    </row>
    <row r="134" spans="1:22" ht="25.5" x14ac:dyDescent="0.2">
      <c r="A134" s="161"/>
      <c r="B134" s="4" t="s">
        <v>259</v>
      </c>
      <c r="C134" s="159"/>
      <c r="D134" s="159"/>
      <c r="E134" s="159"/>
      <c r="F134" s="159"/>
      <c r="G134" s="162"/>
      <c r="H134" s="162"/>
      <c r="I134" s="162"/>
      <c r="J134" s="159"/>
      <c r="K134" s="159"/>
      <c r="L134" s="159"/>
      <c r="M134" s="159"/>
      <c r="N134" s="159"/>
      <c r="O134" s="160"/>
      <c r="P134" s="15">
        <v>2.0661</v>
      </c>
      <c r="Q134" s="124">
        <v>0</v>
      </c>
      <c r="R134" s="124">
        <v>0</v>
      </c>
      <c r="S134" s="124">
        <v>0</v>
      </c>
      <c r="T134" s="124">
        <v>0</v>
      </c>
      <c r="U134" s="12">
        <v>2.0661</v>
      </c>
    </row>
    <row r="135" spans="1:22" ht="38.25" x14ac:dyDescent="0.2">
      <c r="A135" s="161" t="s">
        <v>338</v>
      </c>
      <c r="B135" s="4" t="s">
        <v>269</v>
      </c>
      <c r="C135" s="159" t="s">
        <v>70</v>
      </c>
      <c r="D135" s="159" t="s">
        <v>57</v>
      </c>
      <c r="E135" s="159">
        <v>2015</v>
      </c>
      <c r="F135" s="159">
        <v>2015</v>
      </c>
      <c r="G135" s="162">
        <f>U135+U136+U137</f>
        <v>3.2011000000000003</v>
      </c>
      <c r="H135" s="162">
        <f>G135</f>
        <v>3.2011000000000003</v>
      </c>
      <c r="I135" s="162" t="s">
        <v>458</v>
      </c>
      <c r="J135" s="159" t="s">
        <v>57</v>
      </c>
      <c r="K135" s="159" t="s">
        <v>458</v>
      </c>
      <c r="L135" s="159" t="s">
        <v>458</v>
      </c>
      <c r="M135" s="159" t="s">
        <v>458</v>
      </c>
      <c r="N135" s="159" t="s">
        <v>458</v>
      </c>
      <c r="O135" s="160" t="s">
        <v>57</v>
      </c>
      <c r="P135" s="15">
        <v>0.81310000000000004</v>
      </c>
      <c r="Q135" s="124">
        <v>0</v>
      </c>
      <c r="R135" s="124">
        <v>0</v>
      </c>
      <c r="S135" s="124">
        <v>0</v>
      </c>
      <c r="T135" s="124">
        <v>0</v>
      </c>
      <c r="U135" s="12">
        <v>0.81310000000000004</v>
      </c>
    </row>
    <row r="136" spans="1:22" x14ac:dyDescent="0.2">
      <c r="A136" s="161"/>
      <c r="B136" s="4" t="s">
        <v>270</v>
      </c>
      <c r="C136" s="159"/>
      <c r="D136" s="159"/>
      <c r="E136" s="159"/>
      <c r="F136" s="159"/>
      <c r="G136" s="162"/>
      <c r="H136" s="162"/>
      <c r="I136" s="162"/>
      <c r="J136" s="159"/>
      <c r="K136" s="159"/>
      <c r="L136" s="159"/>
      <c r="M136" s="159"/>
      <c r="N136" s="159"/>
      <c r="O136" s="160"/>
      <c r="P136" s="15">
        <v>0.76400000000000001</v>
      </c>
      <c r="Q136" s="124">
        <v>0</v>
      </c>
      <c r="R136" s="124">
        <v>0</v>
      </c>
      <c r="S136" s="124">
        <v>0</v>
      </c>
      <c r="T136" s="124">
        <v>0</v>
      </c>
      <c r="U136" s="12">
        <v>0.76400000000000001</v>
      </c>
    </row>
    <row r="137" spans="1:22" ht="25.5" x14ac:dyDescent="0.2">
      <c r="A137" s="161"/>
      <c r="B137" s="4" t="s">
        <v>268</v>
      </c>
      <c r="C137" s="159"/>
      <c r="D137" s="159"/>
      <c r="E137" s="159"/>
      <c r="F137" s="159"/>
      <c r="G137" s="162"/>
      <c r="H137" s="162"/>
      <c r="I137" s="162"/>
      <c r="J137" s="159"/>
      <c r="K137" s="159"/>
      <c r="L137" s="159"/>
      <c r="M137" s="159"/>
      <c r="N137" s="159"/>
      <c r="O137" s="160"/>
      <c r="P137" s="15">
        <v>1.6240000000000001</v>
      </c>
      <c r="Q137" s="124">
        <v>0</v>
      </c>
      <c r="R137" s="124">
        <v>0</v>
      </c>
      <c r="S137" s="124">
        <v>0</v>
      </c>
      <c r="T137" s="124">
        <v>0</v>
      </c>
      <c r="U137" s="12">
        <v>1.6240000000000001</v>
      </c>
    </row>
    <row r="138" spans="1:22" x14ac:dyDescent="0.2">
      <c r="A138" s="59" t="s">
        <v>354</v>
      </c>
      <c r="B138" s="14" t="s">
        <v>121</v>
      </c>
      <c r="C138" s="75" t="s">
        <v>70</v>
      </c>
      <c r="D138" s="75" t="s">
        <v>68</v>
      </c>
      <c r="E138" s="75">
        <v>2019</v>
      </c>
      <c r="F138" s="75">
        <v>2019</v>
      </c>
      <c r="G138" s="13">
        <f t="shared" ref="G138:G145" si="14">U138</f>
        <v>29.791</v>
      </c>
      <c r="H138" s="13">
        <f t="shared" ref="H138:H145" si="15">G138</f>
        <v>29.791</v>
      </c>
      <c r="I138" s="7" t="s">
        <v>458</v>
      </c>
      <c r="J138" s="117" t="s">
        <v>458</v>
      </c>
      <c r="K138" s="117" t="s">
        <v>458</v>
      </c>
      <c r="L138" s="117" t="s">
        <v>458</v>
      </c>
      <c r="M138" s="117" t="s">
        <v>458</v>
      </c>
      <c r="N138" s="75" t="s">
        <v>68</v>
      </c>
      <c r="O138" s="117" t="s">
        <v>68</v>
      </c>
      <c r="P138" s="15">
        <v>0</v>
      </c>
      <c r="Q138" s="15">
        <v>0</v>
      </c>
      <c r="R138" s="15">
        <v>0</v>
      </c>
      <c r="S138" s="15">
        <v>0</v>
      </c>
      <c r="T138" s="15">
        <v>29.791</v>
      </c>
      <c r="U138" s="62">
        <v>29.791</v>
      </c>
    </row>
    <row r="139" spans="1:22" s="11" customFormat="1" x14ac:dyDescent="0.2">
      <c r="A139" s="59" t="s">
        <v>355</v>
      </c>
      <c r="B139" s="4" t="s">
        <v>97</v>
      </c>
      <c r="C139" s="75" t="s">
        <v>70</v>
      </c>
      <c r="D139" s="75" t="s">
        <v>46</v>
      </c>
      <c r="E139" s="75">
        <v>2017</v>
      </c>
      <c r="F139" s="75">
        <v>2017</v>
      </c>
      <c r="G139" s="13">
        <f t="shared" si="14"/>
        <v>3.2519999999999998</v>
      </c>
      <c r="H139" s="13">
        <f t="shared" si="15"/>
        <v>3.2519999999999998</v>
      </c>
      <c r="I139" s="7" t="s">
        <v>458</v>
      </c>
      <c r="J139" s="123" t="s">
        <v>458</v>
      </c>
      <c r="K139" s="75" t="s">
        <v>458</v>
      </c>
      <c r="L139" s="75" t="s">
        <v>46</v>
      </c>
      <c r="M139" s="75" t="s">
        <v>458</v>
      </c>
      <c r="N139" s="75" t="s">
        <v>458</v>
      </c>
      <c r="O139" s="117" t="s">
        <v>46</v>
      </c>
      <c r="P139" s="15">
        <v>0</v>
      </c>
      <c r="Q139" s="15">
        <v>0</v>
      </c>
      <c r="R139" s="15">
        <v>3.2519999999999998</v>
      </c>
      <c r="S139" s="13">
        <v>0</v>
      </c>
      <c r="T139" s="13">
        <v>0</v>
      </c>
      <c r="U139" s="12">
        <v>3.2519999999999998</v>
      </c>
      <c r="V139" s="47"/>
    </row>
    <row r="140" spans="1:22" s="11" customFormat="1" ht="18.75" customHeight="1" x14ac:dyDescent="0.2">
      <c r="A140" s="59" t="s">
        <v>356</v>
      </c>
      <c r="B140" s="4" t="s">
        <v>98</v>
      </c>
      <c r="C140" s="75" t="s">
        <v>70</v>
      </c>
      <c r="D140" s="75" t="s">
        <v>50</v>
      </c>
      <c r="E140" s="75">
        <v>2017</v>
      </c>
      <c r="F140" s="75">
        <v>2017</v>
      </c>
      <c r="G140" s="13">
        <f t="shared" si="14"/>
        <v>4.2450000000000001</v>
      </c>
      <c r="H140" s="13">
        <f t="shared" si="15"/>
        <v>4.2450000000000001</v>
      </c>
      <c r="I140" s="7" t="s">
        <v>458</v>
      </c>
      <c r="J140" s="123" t="s">
        <v>458</v>
      </c>
      <c r="K140" s="75" t="s">
        <v>458</v>
      </c>
      <c r="L140" s="75" t="s">
        <v>50</v>
      </c>
      <c r="M140" s="75" t="s">
        <v>458</v>
      </c>
      <c r="N140" s="75" t="s">
        <v>458</v>
      </c>
      <c r="O140" s="117" t="s">
        <v>50</v>
      </c>
      <c r="P140" s="15">
        <v>0</v>
      </c>
      <c r="Q140" s="15">
        <v>0</v>
      </c>
      <c r="R140" s="15">
        <v>4.2450000000000001</v>
      </c>
      <c r="S140" s="124">
        <v>0</v>
      </c>
      <c r="T140" s="124">
        <v>0</v>
      </c>
      <c r="U140" s="12">
        <v>4.2450000000000001</v>
      </c>
      <c r="V140" s="47"/>
    </row>
    <row r="141" spans="1:22" s="11" customFormat="1" x14ac:dyDescent="0.2">
      <c r="A141" s="59" t="s">
        <v>357</v>
      </c>
      <c r="B141" s="4" t="s">
        <v>99</v>
      </c>
      <c r="C141" s="75" t="s">
        <v>70</v>
      </c>
      <c r="D141" s="75" t="s">
        <v>46</v>
      </c>
      <c r="E141" s="75">
        <v>2017</v>
      </c>
      <c r="F141" s="75">
        <v>2017</v>
      </c>
      <c r="G141" s="13">
        <f t="shared" si="14"/>
        <v>3.2519999999999998</v>
      </c>
      <c r="H141" s="13">
        <f t="shared" si="15"/>
        <v>3.2519999999999998</v>
      </c>
      <c r="I141" s="7" t="s">
        <v>458</v>
      </c>
      <c r="J141" s="123" t="s">
        <v>458</v>
      </c>
      <c r="K141" s="75" t="s">
        <v>458</v>
      </c>
      <c r="L141" s="75" t="s">
        <v>46</v>
      </c>
      <c r="M141" s="75" t="s">
        <v>458</v>
      </c>
      <c r="N141" s="75" t="s">
        <v>458</v>
      </c>
      <c r="O141" s="117" t="s">
        <v>46</v>
      </c>
      <c r="P141" s="15">
        <v>0</v>
      </c>
      <c r="Q141" s="15">
        <v>0</v>
      </c>
      <c r="R141" s="15">
        <v>3.2519999999999998</v>
      </c>
      <c r="S141" s="124">
        <v>0</v>
      </c>
      <c r="T141" s="124">
        <v>0</v>
      </c>
      <c r="U141" s="12">
        <v>3.2519999999999998</v>
      </c>
      <c r="V141" s="47"/>
    </row>
    <row r="142" spans="1:22" s="11" customFormat="1" ht="18" customHeight="1" x14ac:dyDescent="0.2">
      <c r="A142" s="59" t="s">
        <v>358</v>
      </c>
      <c r="B142" s="4" t="s">
        <v>100</v>
      </c>
      <c r="C142" s="75" t="s">
        <v>70</v>
      </c>
      <c r="D142" s="75" t="s">
        <v>44</v>
      </c>
      <c r="E142" s="75">
        <v>2018</v>
      </c>
      <c r="F142" s="75">
        <v>2018</v>
      </c>
      <c r="G142" s="13">
        <f t="shared" si="14"/>
        <v>0.26200000000000001</v>
      </c>
      <c r="H142" s="13">
        <f t="shared" si="15"/>
        <v>0.26200000000000001</v>
      </c>
      <c r="I142" s="7" t="s">
        <v>458</v>
      </c>
      <c r="J142" s="123" t="s">
        <v>458</v>
      </c>
      <c r="K142" s="75" t="s">
        <v>458</v>
      </c>
      <c r="L142" s="75" t="s">
        <v>458</v>
      </c>
      <c r="M142" s="75" t="s">
        <v>44</v>
      </c>
      <c r="N142" s="75" t="s">
        <v>458</v>
      </c>
      <c r="O142" s="117" t="s">
        <v>44</v>
      </c>
      <c r="P142" s="15">
        <v>0</v>
      </c>
      <c r="Q142" s="15">
        <v>0</v>
      </c>
      <c r="R142" s="13">
        <v>0</v>
      </c>
      <c r="S142" s="15">
        <v>0.26200000000000001</v>
      </c>
      <c r="T142" s="13">
        <v>0</v>
      </c>
      <c r="U142" s="12">
        <v>0.26200000000000001</v>
      </c>
      <c r="V142" s="47"/>
    </row>
    <row r="143" spans="1:22" s="11" customFormat="1" x14ac:dyDescent="0.2">
      <c r="A143" s="59" t="s">
        <v>359</v>
      </c>
      <c r="B143" s="4" t="s">
        <v>101</v>
      </c>
      <c r="C143" s="75" t="s">
        <v>70</v>
      </c>
      <c r="D143" s="75" t="s">
        <v>56</v>
      </c>
      <c r="E143" s="75">
        <v>2016</v>
      </c>
      <c r="F143" s="75">
        <v>2016</v>
      </c>
      <c r="G143" s="13">
        <f t="shared" si="14"/>
        <v>0.94499999999999995</v>
      </c>
      <c r="H143" s="13">
        <f t="shared" si="15"/>
        <v>0.94499999999999995</v>
      </c>
      <c r="I143" s="7" t="s">
        <v>458</v>
      </c>
      <c r="J143" s="123" t="s">
        <v>458</v>
      </c>
      <c r="K143" s="75" t="s">
        <v>56</v>
      </c>
      <c r="L143" s="75" t="s">
        <v>458</v>
      </c>
      <c r="M143" s="75" t="s">
        <v>458</v>
      </c>
      <c r="N143" s="75" t="s">
        <v>458</v>
      </c>
      <c r="O143" s="117" t="s">
        <v>56</v>
      </c>
      <c r="P143" s="13">
        <v>0</v>
      </c>
      <c r="Q143" s="13">
        <v>0.94499999999999995</v>
      </c>
      <c r="R143" s="13">
        <v>0</v>
      </c>
      <c r="S143" s="15">
        <v>0</v>
      </c>
      <c r="T143" s="13">
        <v>0</v>
      </c>
      <c r="U143" s="12">
        <v>0.94499999999999995</v>
      </c>
      <c r="V143" s="47"/>
    </row>
    <row r="144" spans="1:22" s="11" customFormat="1" ht="18.75" customHeight="1" x14ac:dyDescent="0.2">
      <c r="A144" s="59" t="s">
        <v>360</v>
      </c>
      <c r="B144" s="4" t="s">
        <v>102</v>
      </c>
      <c r="C144" s="75" t="s">
        <v>70</v>
      </c>
      <c r="D144" s="75" t="s">
        <v>57</v>
      </c>
      <c r="E144" s="75">
        <v>2018</v>
      </c>
      <c r="F144" s="75">
        <v>2018</v>
      </c>
      <c r="G144" s="13">
        <f t="shared" si="14"/>
        <v>1.3740000000000001</v>
      </c>
      <c r="H144" s="13">
        <f t="shared" si="15"/>
        <v>1.3740000000000001</v>
      </c>
      <c r="I144" s="7" t="s">
        <v>458</v>
      </c>
      <c r="J144" s="123" t="s">
        <v>458</v>
      </c>
      <c r="K144" s="75" t="s">
        <v>458</v>
      </c>
      <c r="L144" s="75" t="s">
        <v>458</v>
      </c>
      <c r="M144" s="75" t="s">
        <v>57</v>
      </c>
      <c r="N144" s="75" t="s">
        <v>458</v>
      </c>
      <c r="O144" s="117" t="s">
        <v>57</v>
      </c>
      <c r="P144" s="13">
        <v>0</v>
      </c>
      <c r="Q144" s="13">
        <v>0</v>
      </c>
      <c r="R144" s="13">
        <v>0</v>
      </c>
      <c r="S144" s="15">
        <v>1.3740000000000001</v>
      </c>
      <c r="T144" s="13">
        <v>0</v>
      </c>
      <c r="U144" s="12">
        <v>1.3740000000000001</v>
      </c>
      <c r="V144" s="47"/>
    </row>
    <row r="145" spans="1:22" s="11" customFormat="1" ht="25.5" x14ac:dyDescent="0.2">
      <c r="A145" s="59" t="s">
        <v>364</v>
      </c>
      <c r="B145" s="14" t="s">
        <v>103</v>
      </c>
      <c r="C145" s="75" t="s">
        <v>70</v>
      </c>
      <c r="D145" s="75" t="s">
        <v>46</v>
      </c>
      <c r="E145" s="75">
        <v>2019</v>
      </c>
      <c r="F145" s="75">
        <v>2019</v>
      </c>
      <c r="G145" s="13">
        <f t="shared" si="14"/>
        <v>0.75900000000000001</v>
      </c>
      <c r="H145" s="13">
        <f t="shared" si="15"/>
        <v>0.75900000000000001</v>
      </c>
      <c r="I145" s="7" t="s">
        <v>458</v>
      </c>
      <c r="J145" s="123" t="s">
        <v>458</v>
      </c>
      <c r="K145" s="75" t="s">
        <v>458</v>
      </c>
      <c r="L145" s="75" t="s">
        <v>458</v>
      </c>
      <c r="M145" s="75" t="s">
        <v>458</v>
      </c>
      <c r="N145" s="75" t="s">
        <v>46</v>
      </c>
      <c r="O145" s="117" t="s">
        <v>46</v>
      </c>
      <c r="P145" s="13">
        <v>0</v>
      </c>
      <c r="Q145" s="13">
        <v>0</v>
      </c>
      <c r="R145" s="13">
        <v>0</v>
      </c>
      <c r="S145" s="13">
        <v>0</v>
      </c>
      <c r="T145" s="15">
        <v>0.75900000000000001</v>
      </c>
      <c r="U145" s="12">
        <v>0.75900000000000001</v>
      </c>
      <c r="V145" s="47"/>
    </row>
    <row r="146" spans="1:22" ht="14.25" customHeight="1" x14ac:dyDescent="0.2">
      <c r="A146" s="29"/>
      <c r="B146" s="123" t="s">
        <v>76</v>
      </c>
      <c r="C146" s="117"/>
      <c r="D146" s="117"/>
      <c r="E146" s="117"/>
      <c r="F146" s="117"/>
      <c r="G146" s="12"/>
      <c r="H146" s="12"/>
      <c r="I146" s="12"/>
      <c r="J146" s="123"/>
      <c r="K146" s="117"/>
      <c r="L146" s="117"/>
      <c r="M146" s="117"/>
      <c r="N146" s="117"/>
      <c r="O146" s="117"/>
      <c r="P146" s="12"/>
      <c r="Q146" s="12"/>
      <c r="R146" s="12"/>
      <c r="S146" s="12"/>
      <c r="T146" s="12"/>
      <c r="U146" s="12"/>
    </row>
    <row r="147" spans="1:22" ht="28.5" customHeight="1" x14ac:dyDescent="0.2">
      <c r="A147" s="59" t="s">
        <v>364</v>
      </c>
      <c r="B147" s="4" t="s">
        <v>449</v>
      </c>
      <c r="C147" s="75" t="s">
        <v>70</v>
      </c>
      <c r="D147" s="75" t="s">
        <v>44</v>
      </c>
      <c r="E147" s="75">
        <v>2016</v>
      </c>
      <c r="F147" s="75">
        <v>2016</v>
      </c>
      <c r="G147" s="13">
        <f>U147</f>
        <v>1.4239999999999999</v>
      </c>
      <c r="H147" s="13">
        <f>G147</f>
        <v>1.4239999999999999</v>
      </c>
      <c r="I147" s="13" t="s">
        <v>458</v>
      </c>
      <c r="J147" s="123" t="s">
        <v>458</v>
      </c>
      <c r="K147" s="75" t="str">
        <f>D147</f>
        <v>0,25 МВА</v>
      </c>
      <c r="L147" s="75" t="s">
        <v>458</v>
      </c>
      <c r="M147" s="75" t="s">
        <v>458</v>
      </c>
      <c r="N147" s="75" t="s">
        <v>458</v>
      </c>
      <c r="O147" s="117" t="str">
        <f>D147</f>
        <v>0,25 МВА</v>
      </c>
      <c r="P147" s="15">
        <v>0</v>
      </c>
      <c r="Q147" s="13">
        <v>1.4239999999999999</v>
      </c>
      <c r="R147" s="15">
        <v>0</v>
      </c>
      <c r="S147" s="13">
        <v>0</v>
      </c>
      <c r="T147" s="13">
        <v>0</v>
      </c>
      <c r="U147" s="12">
        <v>1.4239999999999999</v>
      </c>
    </row>
    <row r="148" spans="1:22" ht="42" customHeight="1" x14ac:dyDescent="0.2">
      <c r="A148" s="161" t="s">
        <v>365</v>
      </c>
      <c r="B148" s="4" t="s">
        <v>450</v>
      </c>
      <c r="C148" s="75" t="s">
        <v>70</v>
      </c>
      <c r="D148" s="75" t="s">
        <v>46</v>
      </c>
      <c r="E148" s="75">
        <v>2016</v>
      </c>
      <c r="F148" s="75">
        <v>2016</v>
      </c>
      <c r="G148" s="13">
        <f t="shared" ref="G148:G166" si="16">U148</f>
        <v>3.2519999999999998</v>
      </c>
      <c r="H148" s="13">
        <f t="shared" ref="H148:H166" si="17">G148</f>
        <v>3.2519999999999998</v>
      </c>
      <c r="I148" s="124" t="s">
        <v>458</v>
      </c>
      <c r="J148" s="123" t="s">
        <v>458</v>
      </c>
      <c r="K148" s="75" t="s">
        <v>46</v>
      </c>
      <c r="L148" s="122" t="s">
        <v>458</v>
      </c>
      <c r="M148" s="122" t="s">
        <v>458</v>
      </c>
      <c r="N148" s="122" t="s">
        <v>458</v>
      </c>
      <c r="O148" s="117" t="str">
        <f>D148</f>
        <v>0,8 МВА</v>
      </c>
      <c r="P148" s="15">
        <v>0</v>
      </c>
      <c r="Q148" s="13">
        <v>3.2519999999999998</v>
      </c>
      <c r="R148" s="15">
        <v>0</v>
      </c>
      <c r="S148" s="124">
        <v>0</v>
      </c>
      <c r="T148" s="13">
        <v>0</v>
      </c>
      <c r="U148" s="12">
        <v>3.2519999999999998</v>
      </c>
    </row>
    <row r="149" spans="1:22" ht="41.25" customHeight="1" x14ac:dyDescent="0.2">
      <c r="A149" s="161"/>
      <c r="B149" s="4" t="s">
        <v>443</v>
      </c>
      <c r="C149" s="75" t="s">
        <v>70</v>
      </c>
      <c r="D149" s="75" t="s">
        <v>331</v>
      </c>
      <c r="E149" s="75">
        <v>2016</v>
      </c>
      <c r="F149" s="75">
        <v>2016</v>
      </c>
      <c r="G149" s="13">
        <f t="shared" si="16"/>
        <v>6.6660000000000004</v>
      </c>
      <c r="H149" s="13">
        <f t="shared" si="17"/>
        <v>6.6660000000000004</v>
      </c>
      <c r="I149" s="124" t="s">
        <v>458</v>
      </c>
      <c r="J149" s="123" t="s">
        <v>458</v>
      </c>
      <c r="K149" s="75" t="str">
        <f t="shared" ref="K149:K155" si="18">D149</f>
        <v>1 км</v>
      </c>
      <c r="L149" s="122" t="s">
        <v>458</v>
      </c>
      <c r="M149" s="122" t="s">
        <v>458</v>
      </c>
      <c r="N149" s="122" t="s">
        <v>458</v>
      </c>
      <c r="O149" s="117" t="str">
        <f t="shared" ref="O149:O155" si="19">D149</f>
        <v>1 км</v>
      </c>
      <c r="P149" s="15">
        <v>0</v>
      </c>
      <c r="Q149" s="13">
        <v>6.6660000000000004</v>
      </c>
      <c r="R149" s="15">
        <v>0</v>
      </c>
      <c r="S149" s="124">
        <v>0</v>
      </c>
      <c r="T149" s="13">
        <v>0</v>
      </c>
      <c r="U149" s="12">
        <v>6.6660000000000004</v>
      </c>
    </row>
    <row r="150" spans="1:22" ht="29.25" customHeight="1" x14ac:dyDescent="0.2">
      <c r="A150" s="161"/>
      <c r="B150" s="4" t="s">
        <v>444</v>
      </c>
      <c r="C150" s="75" t="s">
        <v>70</v>
      </c>
      <c r="D150" s="75" t="s">
        <v>241</v>
      </c>
      <c r="E150" s="75">
        <v>2016</v>
      </c>
      <c r="F150" s="75">
        <v>2016</v>
      </c>
      <c r="G150" s="13">
        <f t="shared" si="16"/>
        <v>8.3879999999999999</v>
      </c>
      <c r="H150" s="13">
        <f t="shared" si="17"/>
        <v>8.3879999999999999</v>
      </c>
      <c r="I150" s="124" t="s">
        <v>458</v>
      </c>
      <c r="J150" s="123" t="s">
        <v>458</v>
      </c>
      <c r="K150" s="75" t="str">
        <f t="shared" si="18"/>
        <v>2 км</v>
      </c>
      <c r="L150" s="122" t="s">
        <v>458</v>
      </c>
      <c r="M150" s="122" t="s">
        <v>458</v>
      </c>
      <c r="N150" s="122" t="s">
        <v>458</v>
      </c>
      <c r="O150" s="117" t="str">
        <f t="shared" si="19"/>
        <v>2 км</v>
      </c>
      <c r="P150" s="15">
        <v>0</v>
      </c>
      <c r="Q150" s="13">
        <v>8.3879999999999999</v>
      </c>
      <c r="R150" s="15">
        <v>0</v>
      </c>
      <c r="S150" s="124">
        <v>0</v>
      </c>
      <c r="T150" s="13">
        <v>0</v>
      </c>
      <c r="U150" s="12">
        <v>8.3879999999999999</v>
      </c>
    </row>
    <row r="151" spans="1:22" ht="51" x14ac:dyDescent="0.2">
      <c r="A151" s="59" t="s">
        <v>366</v>
      </c>
      <c r="B151" s="4" t="s">
        <v>451</v>
      </c>
      <c r="C151" s="75" t="s">
        <v>70</v>
      </c>
      <c r="D151" s="75" t="s">
        <v>45</v>
      </c>
      <c r="E151" s="75">
        <v>2016</v>
      </c>
      <c r="F151" s="75">
        <v>2016</v>
      </c>
      <c r="G151" s="13">
        <f t="shared" si="16"/>
        <v>2.665</v>
      </c>
      <c r="H151" s="13">
        <f t="shared" si="17"/>
        <v>2.665</v>
      </c>
      <c r="I151" s="124" t="s">
        <v>458</v>
      </c>
      <c r="J151" s="123" t="s">
        <v>458</v>
      </c>
      <c r="K151" s="75" t="str">
        <f t="shared" si="18"/>
        <v>0,5 МВА</v>
      </c>
      <c r="L151" s="122" t="s">
        <v>458</v>
      </c>
      <c r="M151" s="122" t="s">
        <v>458</v>
      </c>
      <c r="N151" s="122" t="s">
        <v>458</v>
      </c>
      <c r="O151" s="117" t="str">
        <f t="shared" si="19"/>
        <v>0,5 МВА</v>
      </c>
      <c r="P151" s="15">
        <v>0</v>
      </c>
      <c r="Q151" s="13">
        <v>2.665</v>
      </c>
      <c r="R151" s="15">
        <v>0</v>
      </c>
      <c r="S151" s="124">
        <v>0</v>
      </c>
      <c r="T151" s="13">
        <v>0</v>
      </c>
      <c r="U151" s="12">
        <v>2.665</v>
      </c>
    </row>
    <row r="152" spans="1:22" ht="25.5" x14ac:dyDescent="0.2">
      <c r="A152" s="59" t="s">
        <v>367</v>
      </c>
      <c r="B152" s="4" t="s">
        <v>452</v>
      </c>
      <c r="C152" s="75" t="s">
        <v>70</v>
      </c>
      <c r="D152" s="75" t="s">
        <v>398</v>
      </c>
      <c r="E152" s="75">
        <v>2016</v>
      </c>
      <c r="F152" s="75">
        <v>2016</v>
      </c>
      <c r="G152" s="13">
        <f t="shared" si="16"/>
        <v>3.2519999999999998</v>
      </c>
      <c r="H152" s="13">
        <f t="shared" si="17"/>
        <v>3.2519999999999998</v>
      </c>
      <c r="I152" s="124" t="s">
        <v>458</v>
      </c>
      <c r="J152" s="123" t="s">
        <v>458</v>
      </c>
      <c r="K152" s="75" t="str">
        <f t="shared" si="18"/>
        <v>2х0,4 МВА</v>
      </c>
      <c r="L152" s="122" t="s">
        <v>458</v>
      </c>
      <c r="M152" s="122" t="s">
        <v>458</v>
      </c>
      <c r="N152" s="122" t="s">
        <v>458</v>
      </c>
      <c r="O152" s="117" t="str">
        <f t="shared" si="19"/>
        <v>2х0,4 МВА</v>
      </c>
      <c r="P152" s="15">
        <v>0</v>
      </c>
      <c r="Q152" s="13">
        <v>3.2519999999999998</v>
      </c>
      <c r="R152" s="15">
        <v>0</v>
      </c>
      <c r="S152" s="124">
        <v>0</v>
      </c>
      <c r="T152" s="13">
        <v>0</v>
      </c>
      <c r="U152" s="12">
        <v>3.2519999999999998</v>
      </c>
    </row>
    <row r="153" spans="1:22" ht="25.5" x14ac:dyDescent="0.2">
      <c r="A153" s="59" t="s">
        <v>368</v>
      </c>
      <c r="B153" s="4" t="s">
        <v>453</v>
      </c>
      <c r="C153" s="75" t="s">
        <v>70</v>
      </c>
      <c r="D153" s="75" t="s">
        <v>49</v>
      </c>
      <c r="E153" s="75">
        <v>2016</v>
      </c>
      <c r="F153" s="75">
        <v>2016</v>
      </c>
      <c r="G153" s="13">
        <f t="shared" si="16"/>
        <v>1.6539999999999999</v>
      </c>
      <c r="H153" s="13">
        <f t="shared" si="17"/>
        <v>1.6539999999999999</v>
      </c>
      <c r="I153" s="124" t="s">
        <v>458</v>
      </c>
      <c r="J153" s="123" t="s">
        <v>458</v>
      </c>
      <c r="K153" s="75" t="str">
        <f t="shared" si="18"/>
        <v>0,63 МВА</v>
      </c>
      <c r="L153" s="122" t="s">
        <v>458</v>
      </c>
      <c r="M153" s="122" t="s">
        <v>458</v>
      </c>
      <c r="N153" s="122" t="s">
        <v>458</v>
      </c>
      <c r="O153" s="117" t="str">
        <f t="shared" si="19"/>
        <v>0,63 МВА</v>
      </c>
      <c r="P153" s="15">
        <v>0</v>
      </c>
      <c r="Q153" s="13">
        <v>1.6539999999999999</v>
      </c>
      <c r="R153" s="15">
        <v>0</v>
      </c>
      <c r="S153" s="124">
        <v>0</v>
      </c>
      <c r="T153" s="13">
        <v>0</v>
      </c>
      <c r="U153" s="12">
        <v>1.6539999999999999</v>
      </c>
    </row>
    <row r="154" spans="1:22" ht="25.5" x14ac:dyDescent="0.2">
      <c r="A154" s="59" t="s">
        <v>369</v>
      </c>
      <c r="B154" s="4" t="s">
        <v>445</v>
      </c>
      <c r="C154" s="75" t="s">
        <v>70</v>
      </c>
      <c r="D154" s="75" t="s">
        <v>61</v>
      </c>
      <c r="E154" s="75">
        <v>2016</v>
      </c>
      <c r="F154" s="75">
        <v>2016</v>
      </c>
      <c r="G154" s="13">
        <f t="shared" si="16"/>
        <v>1.5029999999999999</v>
      </c>
      <c r="H154" s="13">
        <f t="shared" si="17"/>
        <v>1.5029999999999999</v>
      </c>
      <c r="I154" s="124" t="s">
        <v>458</v>
      </c>
      <c r="J154" s="123" t="s">
        <v>458</v>
      </c>
      <c r="K154" s="75" t="str">
        <f t="shared" si="18"/>
        <v>0,4 МВА</v>
      </c>
      <c r="L154" s="122" t="s">
        <v>458</v>
      </c>
      <c r="M154" s="122" t="s">
        <v>458</v>
      </c>
      <c r="N154" s="122" t="s">
        <v>458</v>
      </c>
      <c r="O154" s="117" t="str">
        <f t="shared" si="19"/>
        <v>0,4 МВА</v>
      </c>
      <c r="P154" s="15">
        <v>0</v>
      </c>
      <c r="Q154" s="13">
        <v>1.5029999999999999</v>
      </c>
      <c r="R154" s="15">
        <v>0</v>
      </c>
      <c r="S154" s="124">
        <v>0</v>
      </c>
      <c r="T154" s="13">
        <v>0</v>
      </c>
      <c r="U154" s="12">
        <v>1.5029999999999999</v>
      </c>
    </row>
    <row r="155" spans="1:22" ht="25.5" x14ac:dyDescent="0.2">
      <c r="A155" s="59" t="s">
        <v>370</v>
      </c>
      <c r="B155" s="4" t="s">
        <v>454</v>
      </c>
      <c r="C155" s="75" t="s">
        <v>70</v>
      </c>
      <c r="D155" s="75" t="s">
        <v>398</v>
      </c>
      <c r="E155" s="75">
        <v>2016</v>
      </c>
      <c r="F155" s="75">
        <v>2016</v>
      </c>
      <c r="G155" s="13">
        <f t="shared" si="16"/>
        <v>3.2519999999999998</v>
      </c>
      <c r="H155" s="13">
        <f t="shared" si="17"/>
        <v>3.2519999999999998</v>
      </c>
      <c r="I155" s="124" t="s">
        <v>458</v>
      </c>
      <c r="J155" s="123" t="s">
        <v>458</v>
      </c>
      <c r="K155" s="75" t="str">
        <f t="shared" si="18"/>
        <v>2х0,4 МВА</v>
      </c>
      <c r="L155" s="122" t="s">
        <v>458</v>
      </c>
      <c r="M155" s="122" t="s">
        <v>458</v>
      </c>
      <c r="N155" s="122" t="s">
        <v>458</v>
      </c>
      <c r="O155" s="117" t="str">
        <f t="shared" si="19"/>
        <v>2х0,4 МВА</v>
      </c>
      <c r="P155" s="15">
        <v>0</v>
      </c>
      <c r="Q155" s="13">
        <v>3.2519999999999998</v>
      </c>
      <c r="R155" s="15">
        <v>0</v>
      </c>
      <c r="S155" s="124">
        <v>0</v>
      </c>
      <c r="T155" s="13">
        <v>0</v>
      </c>
      <c r="U155" s="12">
        <v>3.2519999999999998</v>
      </c>
    </row>
    <row r="156" spans="1:22" ht="30" customHeight="1" x14ac:dyDescent="0.2">
      <c r="A156" s="59" t="s">
        <v>371</v>
      </c>
      <c r="B156" s="4" t="s">
        <v>206</v>
      </c>
      <c r="C156" s="75" t="s">
        <v>70</v>
      </c>
      <c r="D156" s="75" t="s">
        <v>50</v>
      </c>
      <c r="E156" s="75">
        <v>2017</v>
      </c>
      <c r="F156" s="75">
        <v>2017</v>
      </c>
      <c r="G156" s="13">
        <f t="shared" si="16"/>
        <v>4.2450000000000001</v>
      </c>
      <c r="H156" s="13">
        <f t="shared" si="17"/>
        <v>4.2450000000000001</v>
      </c>
      <c r="I156" s="124" t="s">
        <v>458</v>
      </c>
      <c r="J156" s="123" t="s">
        <v>458</v>
      </c>
      <c r="K156" s="75" t="s">
        <v>458</v>
      </c>
      <c r="L156" s="75" t="s">
        <v>50</v>
      </c>
      <c r="M156" s="122" t="s">
        <v>458</v>
      </c>
      <c r="N156" s="122" t="s">
        <v>458</v>
      </c>
      <c r="O156" s="117" t="s">
        <v>50</v>
      </c>
      <c r="P156" s="15">
        <v>0</v>
      </c>
      <c r="Q156" s="15">
        <v>0</v>
      </c>
      <c r="R156" s="15">
        <v>4.2450000000000001</v>
      </c>
      <c r="S156" s="124">
        <v>0</v>
      </c>
      <c r="T156" s="124">
        <v>0</v>
      </c>
      <c r="U156" s="12">
        <v>4.2450000000000001</v>
      </c>
    </row>
    <row r="157" spans="1:22" ht="25.5" x14ac:dyDescent="0.2">
      <c r="A157" s="59" t="s">
        <v>372</v>
      </c>
      <c r="B157" s="4" t="s">
        <v>207</v>
      </c>
      <c r="C157" s="75" t="s">
        <v>70</v>
      </c>
      <c r="D157" s="75" t="s">
        <v>50</v>
      </c>
      <c r="E157" s="75">
        <v>2017</v>
      </c>
      <c r="F157" s="75">
        <v>2017</v>
      </c>
      <c r="G157" s="13">
        <f t="shared" si="16"/>
        <v>4.2445000000000004</v>
      </c>
      <c r="H157" s="13">
        <f t="shared" si="17"/>
        <v>4.2445000000000004</v>
      </c>
      <c r="I157" s="124" t="s">
        <v>458</v>
      </c>
      <c r="J157" s="123" t="s">
        <v>458</v>
      </c>
      <c r="K157" s="122" t="s">
        <v>458</v>
      </c>
      <c r="L157" s="75" t="s">
        <v>50</v>
      </c>
      <c r="M157" s="122" t="s">
        <v>458</v>
      </c>
      <c r="N157" s="122" t="s">
        <v>458</v>
      </c>
      <c r="O157" s="117" t="s">
        <v>50</v>
      </c>
      <c r="P157" s="15">
        <v>0</v>
      </c>
      <c r="Q157" s="15">
        <v>0</v>
      </c>
      <c r="R157" s="15">
        <v>4.2445000000000004</v>
      </c>
      <c r="S157" s="124">
        <v>0</v>
      </c>
      <c r="T157" s="124">
        <v>0</v>
      </c>
      <c r="U157" s="12">
        <v>4.2445000000000004</v>
      </c>
    </row>
    <row r="158" spans="1:22" ht="25.5" x14ac:dyDescent="0.2">
      <c r="A158" s="59" t="s">
        <v>373</v>
      </c>
      <c r="B158" s="4" t="s">
        <v>208</v>
      </c>
      <c r="C158" s="75" t="s">
        <v>70</v>
      </c>
      <c r="D158" s="75" t="s">
        <v>50</v>
      </c>
      <c r="E158" s="75">
        <v>2017</v>
      </c>
      <c r="F158" s="75">
        <v>2017</v>
      </c>
      <c r="G158" s="13">
        <f t="shared" si="16"/>
        <v>4.2445000000000004</v>
      </c>
      <c r="H158" s="13">
        <f t="shared" si="17"/>
        <v>4.2445000000000004</v>
      </c>
      <c r="I158" s="124" t="s">
        <v>458</v>
      </c>
      <c r="J158" s="123" t="s">
        <v>458</v>
      </c>
      <c r="K158" s="122" t="s">
        <v>458</v>
      </c>
      <c r="L158" s="75" t="s">
        <v>50</v>
      </c>
      <c r="M158" s="122" t="s">
        <v>458</v>
      </c>
      <c r="N158" s="122" t="s">
        <v>458</v>
      </c>
      <c r="O158" s="117" t="s">
        <v>50</v>
      </c>
      <c r="P158" s="15">
        <v>0</v>
      </c>
      <c r="Q158" s="15">
        <v>0</v>
      </c>
      <c r="R158" s="15">
        <v>4.2445000000000004</v>
      </c>
      <c r="S158" s="124">
        <v>0</v>
      </c>
      <c r="T158" s="124">
        <v>0</v>
      </c>
      <c r="U158" s="12">
        <v>4.2445000000000004</v>
      </c>
    </row>
    <row r="159" spans="1:22" ht="25.5" x14ac:dyDescent="0.2">
      <c r="A159" s="59" t="s">
        <v>374</v>
      </c>
      <c r="B159" s="4" t="s">
        <v>209</v>
      </c>
      <c r="C159" s="75" t="s">
        <v>70</v>
      </c>
      <c r="D159" s="75" t="s">
        <v>50</v>
      </c>
      <c r="E159" s="75">
        <v>2017</v>
      </c>
      <c r="F159" s="75">
        <v>2017</v>
      </c>
      <c r="G159" s="13">
        <f t="shared" si="16"/>
        <v>4.2450000000000001</v>
      </c>
      <c r="H159" s="13">
        <f t="shared" si="17"/>
        <v>4.2450000000000001</v>
      </c>
      <c r="I159" s="124" t="s">
        <v>458</v>
      </c>
      <c r="J159" s="123" t="s">
        <v>458</v>
      </c>
      <c r="K159" s="122" t="s">
        <v>458</v>
      </c>
      <c r="L159" s="75" t="s">
        <v>50</v>
      </c>
      <c r="M159" s="122" t="s">
        <v>458</v>
      </c>
      <c r="N159" s="122" t="s">
        <v>458</v>
      </c>
      <c r="O159" s="117" t="s">
        <v>50</v>
      </c>
      <c r="P159" s="15">
        <v>0</v>
      </c>
      <c r="Q159" s="15">
        <v>0</v>
      </c>
      <c r="R159" s="15">
        <v>4.2450000000000001</v>
      </c>
      <c r="S159" s="124">
        <v>0</v>
      </c>
      <c r="T159" s="124">
        <v>0</v>
      </c>
      <c r="U159" s="12">
        <v>4.2450000000000001</v>
      </c>
    </row>
    <row r="160" spans="1:22" ht="25.5" x14ac:dyDescent="0.2">
      <c r="A160" s="59" t="s">
        <v>394</v>
      </c>
      <c r="B160" s="4" t="s">
        <v>210</v>
      </c>
      <c r="C160" s="75" t="s">
        <v>70</v>
      </c>
      <c r="D160" s="75" t="s">
        <v>50</v>
      </c>
      <c r="E160" s="75">
        <v>2017</v>
      </c>
      <c r="F160" s="75">
        <v>2017</v>
      </c>
      <c r="G160" s="13">
        <f t="shared" si="16"/>
        <v>4.2450000000000001</v>
      </c>
      <c r="H160" s="13">
        <f t="shared" si="17"/>
        <v>4.2450000000000001</v>
      </c>
      <c r="I160" s="124" t="s">
        <v>458</v>
      </c>
      <c r="J160" s="123" t="s">
        <v>458</v>
      </c>
      <c r="K160" s="122" t="s">
        <v>458</v>
      </c>
      <c r="L160" s="75" t="s">
        <v>50</v>
      </c>
      <c r="M160" s="122" t="s">
        <v>458</v>
      </c>
      <c r="N160" s="122" t="s">
        <v>458</v>
      </c>
      <c r="O160" s="117" t="s">
        <v>50</v>
      </c>
      <c r="P160" s="15">
        <v>0</v>
      </c>
      <c r="Q160" s="15">
        <v>0</v>
      </c>
      <c r="R160" s="15">
        <v>4.2450000000000001</v>
      </c>
      <c r="S160" s="124">
        <v>0</v>
      </c>
      <c r="T160" s="124">
        <v>0</v>
      </c>
      <c r="U160" s="12">
        <v>4.2450000000000001</v>
      </c>
    </row>
    <row r="161" spans="1:21" ht="25.5" x14ac:dyDescent="0.2">
      <c r="A161" s="59" t="s">
        <v>395</v>
      </c>
      <c r="B161" s="4" t="s">
        <v>211</v>
      </c>
      <c r="C161" s="75" t="s">
        <v>70</v>
      </c>
      <c r="D161" s="75" t="s">
        <v>50</v>
      </c>
      <c r="E161" s="75">
        <v>2017</v>
      </c>
      <c r="F161" s="75">
        <v>2017</v>
      </c>
      <c r="G161" s="13">
        <f t="shared" si="16"/>
        <v>4.2450000000000001</v>
      </c>
      <c r="H161" s="13">
        <f t="shared" si="17"/>
        <v>4.2450000000000001</v>
      </c>
      <c r="I161" s="124" t="s">
        <v>458</v>
      </c>
      <c r="J161" s="123" t="s">
        <v>458</v>
      </c>
      <c r="K161" s="122" t="s">
        <v>458</v>
      </c>
      <c r="L161" s="75" t="s">
        <v>50</v>
      </c>
      <c r="M161" s="122" t="s">
        <v>458</v>
      </c>
      <c r="N161" s="122" t="s">
        <v>458</v>
      </c>
      <c r="O161" s="117" t="s">
        <v>50</v>
      </c>
      <c r="P161" s="15">
        <v>0</v>
      </c>
      <c r="Q161" s="15">
        <v>0</v>
      </c>
      <c r="R161" s="15">
        <v>4.2450000000000001</v>
      </c>
      <c r="S161" s="124">
        <v>0</v>
      </c>
      <c r="T161" s="124">
        <v>0</v>
      </c>
      <c r="U161" s="12">
        <v>4.2450000000000001</v>
      </c>
    </row>
    <row r="162" spans="1:21" ht="25.5" x14ac:dyDescent="0.2">
      <c r="A162" s="59" t="s">
        <v>396</v>
      </c>
      <c r="B162" s="4" t="s">
        <v>212</v>
      </c>
      <c r="C162" s="75" t="s">
        <v>70</v>
      </c>
      <c r="D162" s="75" t="s">
        <v>50</v>
      </c>
      <c r="E162" s="75">
        <v>2017</v>
      </c>
      <c r="F162" s="75">
        <v>2017</v>
      </c>
      <c r="G162" s="13">
        <f t="shared" si="16"/>
        <v>4.2450000000000001</v>
      </c>
      <c r="H162" s="13">
        <f t="shared" si="17"/>
        <v>4.2450000000000001</v>
      </c>
      <c r="I162" s="124" t="s">
        <v>458</v>
      </c>
      <c r="J162" s="123" t="s">
        <v>458</v>
      </c>
      <c r="K162" s="122" t="s">
        <v>458</v>
      </c>
      <c r="L162" s="75" t="s">
        <v>50</v>
      </c>
      <c r="M162" s="122" t="s">
        <v>458</v>
      </c>
      <c r="N162" s="122" t="s">
        <v>458</v>
      </c>
      <c r="O162" s="117" t="s">
        <v>50</v>
      </c>
      <c r="P162" s="15">
        <v>0</v>
      </c>
      <c r="Q162" s="15">
        <v>0</v>
      </c>
      <c r="R162" s="15">
        <v>4.2450000000000001</v>
      </c>
      <c r="S162" s="124">
        <v>0</v>
      </c>
      <c r="T162" s="124">
        <v>0</v>
      </c>
      <c r="U162" s="12">
        <v>4.2450000000000001</v>
      </c>
    </row>
    <row r="163" spans="1:21" ht="25.5" x14ac:dyDescent="0.2">
      <c r="A163" s="59" t="s">
        <v>397</v>
      </c>
      <c r="B163" s="4" t="s">
        <v>213</v>
      </c>
      <c r="C163" s="75" t="s">
        <v>70</v>
      </c>
      <c r="D163" s="75" t="s">
        <v>50</v>
      </c>
      <c r="E163" s="75">
        <v>2017</v>
      </c>
      <c r="F163" s="75">
        <v>2017</v>
      </c>
      <c r="G163" s="13">
        <f t="shared" si="16"/>
        <v>4.2450000000000001</v>
      </c>
      <c r="H163" s="13">
        <f t="shared" si="17"/>
        <v>4.2450000000000001</v>
      </c>
      <c r="I163" s="124" t="s">
        <v>458</v>
      </c>
      <c r="J163" s="123" t="s">
        <v>458</v>
      </c>
      <c r="K163" s="122" t="s">
        <v>458</v>
      </c>
      <c r="L163" s="75" t="s">
        <v>50</v>
      </c>
      <c r="M163" s="122" t="s">
        <v>458</v>
      </c>
      <c r="N163" s="122" t="s">
        <v>458</v>
      </c>
      <c r="O163" s="117" t="s">
        <v>50</v>
      </c>
      <c r="P163" s="15">
        <v>0</v>
      </c>
      <c r="Q163" s="15">
        <v>0</v>
      </c>
      <c r="R163" s="15">
        <v>4.2450000000000001</v>
      </c>
      <c r="S163" s="124">
        <v>0</v>
      </c>
      <c r="T163" s="124">
        <v>0</v>
      </c>
      <c r="U163" s="12">
        <v>4.2450000000000001</v>
      </c>
    </row>
    <row r="164" spans="1:21" ht="25.5" x14ac:dyDescent="0.2">
      <c r="A164" s="59" t="s">
        <v>399</v>
      </c>
      <c r="B164" s="4" t="s">
        <v>214</v>
      </c>
      <c r="C164" s="75" t="s">
        <v>70</v>
      </c>
      <c r="D164" s="75" t="s">
        <v>46</v>
      </c>
      <c r="E164" s="75">
        <v>2017</v>
      </c>
      <c r="F164" s="75">
        <v>2017</v>
      </c>
      <c r="G164" s="13">
        <f t="shared" si="16"/>
        <v>3.2519999999999998</v>
      </c>
      <c r="H164" s="13">
        <f t="shared" si="17"/>
        <v>3.2519999999999998</v>
      </c>
      <c r="I164" s="124" t="s">
        <v>458</v>
      </c>
      <c r="J164" s="123" t="s">
        <v>458</v>
      </c>
      <c r="K164" s="122" t="s">
        <v>458</v>
      </c>
      <c r="L164" s="75" t="s">
        <v>46</v>
      </c>
      <c r="M164" s="122" t="s">
        <v>458</v>
      </c>
      <c r="N164" s="122" t="s">
        <v>458</v>
      </c>
      <c r="O164" s="117" t="s">
        <v>46</v>
      </c>
      <c r="P164" s="15">
        <v>0</v>
      </c>
      <c r="Q164" s="15">
        <v>0</v>
      </c>
      <c r="R164" s="15">
        <v>3.2519999999999998</v>
      </c>
      <c r="S164" s="124">
        <v>0</v>
      </c>
      <c r="T164" s="124">
        <v>0</v>
      </c>
      <c r="U164" s="12">
        <v>3.2519999999999998</v>
      </c>
    </row>
    <row r="165" spans="1:21" ht="25.5" x14ac:dyDescent="0.2">
      <c r="A165" s="59" t="s">
        <v>400</v>
      </c>
      <c r="B165" s="4" t="s">
        <v>215</v>
      </c>
      <c r="C165" s="75" t="s">
        <v>70</v>
      </c>
      <c r="D165" s="75" t="s">
        <v>50</v>
      </c>
      <c r="E165" s="75">
        <v>2017</v>
      </c>
      <c r="F165" s="75">
        <v>2017</v>
      </c>
      <c r="G165" s="13">
        <f t="shared" si="16"/>
        <v>4.2450000000000001</v>
      </c>
      <c r="H165" s="13">
        <f t="shared" si="17"/>
        <v>4.2450000000000001</v>
      </c>
      <c r="I165" s="124" t="s">
        <v>458</v>
      </c>
      <c r="J165" s="123" t="s">
        <v>458</v>
      </c>
      <c r="K165" s="122" t="s">
        <v>458</v>
      </c>
      <c r="L165" s="75" t="s">
        <v>50</v>
      </c>
      <c r="M165" s="122" t="s">
        <v>458</v>
      </c>
      <c r="N165" s="122" t="s">
        <v>458</v>
      </c>
      <c r="O165" s="117" t="s">
        <v>50</v>
      </c>
      <c r="P165" s="15">
        <v>0</v>
      </c>
      <c r="Q165" s="15">
        <v>0</v>
      </c>
      <c r="R165" s="15">
        <v>4.2450000000000001</v>
      </c>
      <c r="S165" s="124">
        <v>0</v>
      </c>
      <c r="T165" s="124">
        <v>0</v>
      </c>
      <c r="U165" s="12">
        <v>4.2450000000000001</v>
      </c>
    </row>
    <row r="166" spans="1:21" ht="25.5" x14ac:dyDescent="0.2">
      <c r="A166" s="59" t="s">
        <v>401</v>
      </c>
      <c r="B166" s="4" t="s">
        <v>216</v>
      </c>
      <c r="C166" s="75" t="s">
        <v>70</v>
      </c>
      <c r="D166" s="75" t="s">
        <v>50</v>
      </c>
      <c r="E166" s="75">
        <v>2017</v>
      </c>
      <c r="F166" s="75">
        <v>2017</v>
      </c>
      <c r="G166" s="13">
        <f t="shared" si="16"/>
        <v>4.2450000000000001</v>
      </c>
      <c r="H166" s="13">
        <f t="shared" si="17"/>
        <v>4.2450000000000001</v>
      </c>
      <c r="I166" s="124" t="s">
        <v>458</v>
      </c>
      <c r="J166" s="123" t="s">
        <v>458</v>
      </c>
      <c r="K166" s="122" t="s">
        <v>458</v>
      </c>
      <c r="L166" s="75" t="s">
        <v>50</v>
      </c>
      <c r="M166" s="122" t="s">
        <v>458</v>
      </c>
      <c r="N166" s="122" t="s">
        <v>458</v>
      </c>
      <c r="O166" s="117" t="s">
        <v>50</v>
      </c>
      <c r="P166" s="15">
        <v>0</v>
      </c>
      <c r="Q166" s="15">
        <v>0</v>
      </c>
      <c r="R166" s="15">
        <v>4.2450000000000001</v>
      </c>
      <c r="S166" s="124">
        <v>0</v>
      </c>
      <c r="T166" s="124">
        <v>0</v>
      </c>
      <c r="U166" s="12">
        <v>4.2450000000000001</v>
      </c>
    </row>
    <row r="167" spans="1:21" ht="12" customHeight="1" x14ac:dyDescent="0.2">
      <c r="A167" s="59"/>
      <c r="B167" s="123" t="s">
        <v>229</v>
      </c>
      <c r="C167" s="75"/>
      <c r="D167" s="75"/>
      <c r="E167" s="75"/>
      <c r="F167" s="75"/>
      <c r="G167" s="13"/>
      <c r="H167" s="13"/>
      <c r="I167" s="13"/>
      <c r="J167" s="75"/>
      <c r="K167" s="75"/>
      <c r="L167" s="75"/>
      <c r="M167" s="75"/>
      <c r="N167" s="75"/>
      <c r="O167" s="117"/>
      <c r="P167" s="13"/>
      <c r="Q167" s="15"/>
      <c r="R167" s="13"/>
      <c r="S167" s="13"/>
      <c r="T167" s="13"/>
      <c r="U167" s="12"/>
    </row>
    <row r="168" spans="1:21" ht="25.5" x14ac:dyDescent="0.2">
      <c r="A168" s="59" t="s">
        <v>403</v>
      </c>
      <c r="B168" s="4" t="s">
        <v>233</v>
      </c>
      <c r="C168" s="75" t="s">
        <v>70</v>
      </c>
      <c r="D168" s="75" t="s">
        <v>231</v>
      </c>
      <c r="E168" s="75">
        <v>2017</v>
      </c>
      <c r="F168" s="75">
        <v>2017</v>
      </c>
      <c r="G168" s="13">
        <f>U168</f>
        <v>13.007999999999999</v>
      </c>
      <c r="H168" s="13">
        <f>G168</f>
        <v>13.007999999999999</v>
      </c>
      <c r="I168" s="13" t="s">
        <v>458</v>
      </c>
      <c r="J168" s="75" t="s">
        <v>458</v>
      </c>
      <c r="K168" s="75" t="s">
        <v>458</v>
      </c>
      <c r="L168" s="75" t="s">
        <v>231</v>
      </c>
      <c r="M168" s="75" t="s">
        <v>458</v>
      </c>
      <c r="N168" s="75" t="s">
        <v>458</v>
      </c>
      <c r="O168" s="117" t="s">
        <v>231</v>
      </c>
      <c r="P168" s="13">
        <v>0</v>
      </c>
      <c r="Q168" s="15">
        <v>0</v>
      </c>
      <c r="R168" s="15">
        <v>13.007999999999999</v>
      </c>
      <c r="S168" s="13">
        <v>0</v>
      </c>
      <c r="T168" s="13">
        <v>0</v>
      </c>
      <c r="U168" s="12">
        <v>13.007999999999999</v>
      </c>
    </row>
    <row r="169" spans="1:21" x14ac:dyDescent="0.2">
      <c r="A169" s="125" t="s">
        <v>22</v>
      </c>
      <c r="B169" s="127" t="s">
        <v>23</v>
      </c>
      <c r="C169" s="127"/>
      <c r="D169" s="127"/>
      <c r="E169" s="127"/>
      <c r="F169" s="127"/>
      <c r="G169" s="128">
        <f>SUM(G170:G171)</f>
        <v>65.811499999999995</v>
      </c>
      <c r="H169" s="128">
        <f>SUM(H170:H171)</f>
        <v>65.811499999999995</v>
      </c>
      <c r="I169" s="128"/>
      <c r="J169" s="127"/>
      <c r="K169" s="127"/>
      <c r="L169" s="127"/>
      <c r="M169" s="127"/>
      <c r="N169" s="127"/>
      <c r="O169" s="127"/>
      <c r="P169" s="128">
        <v>0</v>
      </c>
      <c r="Q169" s="128">
        <v>0</v>
      </c>
      <c r="R169" s="128">
        <v>0.6</v>
      </c>
      <c r="S169" s="128">
        <v>37.587499999999999</v>
      </c>
      <c r="T169" s="128">
        <v>27.623999999999999</v>
      </c>
      <c r="U169" s="128">
        <v>65.811499999999995</v>
      </c>
    </row>
    <row r="170" spans="1:21" s="10" customFormat="1" ht="38.25" x14ac:dyDescent="0.2">
      <c r="A170" s="59" t="s">
        <v>335</v>
      </c>
      <c r="B170" s="4" t="s">
        <v>75</v>
      </c>
      <c r="C170" s="75" t="s">
        <v>70</v>
      </c>
      <c r="D170" s="75"/>
      <c r="E170" s="75">
        <v>2018</v>
      </c>
      <c r="F170" s="75">
        <v>2019</v>
      </c>
      <c r="G170" s="13">
        <f>U170</f>
        <v>49.094999999999999</v>
      </c>
      <c r="H170" s="13">
        <f>G170</f>
        <v>49.094999999999999</v>
      </c>
      <c r="I170" s="13" t="s">
        <v>458</v>
      </c>
      <c r="J170" s="13" t="s">
        <v>458</v>
      </c>
      <c r="K170" s="13" t="s">
        <v>458</v>
      </c>
      <c r="L170" s="13" t="s">
        <v>458</v>
      </c>
      <c r="M170" s="13" t="s">
        <v>458</v>
      </c>
      <c r="N170" s="13" t="s">
        <v>458</v>
      </c>
      <c r="O170" s="13" t="s">
        <v>458</v>
      </c>
      <c r="P170" s="13">
        <v>0</v>
      </c>
      <c r="Q170" s="13">
        <v>0</v>
      </c>
      <c r="R170" s="13">
        <v>0</v>
      </c>
      <c r="S170" s="13">
        <v>21.471</v>
      </c>
      <c r="T170" s="13">
        <v>27.623999999999999</v>
      </c>
      <c r="U170" s="12">
        <v>49.094999999999999</v>
      </c>
    </row>
    <row r="171" spans="1:21" s="11" customFormat="1" ht="38.25" x14ac:dyDescent="0.2">
      <c r="A171" s="59" t="s">
        <v>336</v>
      </c>
      <c r="B171" s="4" t="s">
        <v>171</v>
      </c>
      <c r="C171" s="75" t="s">
        <v>70</v>
      </c>
      <c r="D171" s="75"/>
      <c r="E171" s="75">
        <v>2017</v>
      </c>
      <c r="F171" s="75">
        <v>2018</v>
      </c>
      <c r="G171" s="13">
        <f>U171</f>
        <v>16.7165</v>
      </c>
      <c r="H171" s="13">
        <f>G171</f>
        <v>16.7165</v>
      </c>
      <c r="I171" s="13" t="s">
        <v>458</v>
      </c>
      <c r="J171" s="13" t="s">
        <v>458</v>
      </c>
      <c r="K171" s="13" t="s">
        <v>458</v>
      </c>
      <c r="L171" s="13" t="s">
        <v>458</v>
      </c>
      <c r="M171" s="13" t="s">
        <v>458</v>
      </c>
      <c r="N171" s="13" t="s">
        <v>458</v>
      </c>
      <c r="O171" s="13" t="s">
        <v>458</v>
      </c>
      <c r="P171" s="13">
        <v>0</v>
      </c>
      <c r="Q171" s="13">
        <v>0</v>
      </c>
      <c r="R171" s="13">
        <v>0.6</v>
      </c>
      <c r="S171" s="13">
        <v>16.116499999999998</v>
      </c>
      <c r="T171" s="13">
        <v>0</v>
      </c>
      <c r="U171" s="12">
        <v>16.7165</v>
      </c>
    </row>
    <row r="172" spans="1:21" ht="18" hidden="1" customHeight="1" x14ac:dyDescent="0.2">
      <c r="A172" s="8" t="s">
        <v>43</v>
      </c>
      <c r="B172" s="6" t="s">
        <v>24</v>
      </c>
      <c r="C172" s="65"/>
      <c r="D172" s="65"/>
      <c r="E172" s="65"/>
      <c r="F172" s="65"/>
      <c r="G172" s="12">
        <v>0</v>
      </c>
      <c r="H172" s="12">
        <v>0</v>
      </c>
      <c r="I172" s="12"/>
      <c r="J172" s="65"/>
      <c r="K172" s="65"/>
      <c r="L172" s="65"/>
      <c r="M172" s="65"/>
      <c r="N172" s="65"/>
      <c r="O172" s="65"/>
      <c r="P172" s="12">
        <v>0</v>
      </c>
      <c r="Q172" s="12">
        <v>0</v>
      </c>
      <c r="R172" s="12">
        <v>0</v>
      </c>
      <c r="S172" s="12">
        <v>0</v>
      </c>
      <c r="T172" s="12">
        <v>0</v>
      </c>
      <c r="U172" s="40">
        <v>0</v>
      </c>
    </row>
    <row r="173" spans="1:21" s="22" customFormat="1" ht="12" x14ac:dyDescent="0.2">
      <c r="A173" s="21"/>
    </row>
    <row r="174" spans="1:21" s="43" customFormat="1" ht="18.75" x14ac:dyDescent="0.3">
      <c r="A174" s="41"/>
      <c r="B174" s="44"/>
      <c r="C174" s="42"/>
    </row>
    <row r="175" spans="1:21" s="22" customFormat="1" ht="12" x14ac:dyDescent="0.2">
      <c r="A175" s="21"/>
      <c r="C175" s="24"/>
    </row>
    <row r="176" spans="1:21" s="22" customFormat="1" ht="15.75" x14ac:dyDescent="0.25">
      <c r="A176" s="21"/>
      <c r="B176" s="19"/>
      <c r="C176" s="19"/>
      <c r="D176" s="19"/>
      <c r="E176" s="19"/>
      <c r="F176" s="18"/>
      <c r="G176" s="18"/>
      <c r="H176" s="5"/>
      <c r="I176" s="5"/>
      <c r="J176" s="5"/>
      <c r="K176" s="5"/>
      <c r="L176" s="5"/>
      <c r="M176" s="25"/>
      <c r="T176" s="18"/>
    </row>
    <row r="177" spans="1:20" s="22" customFormat="1" ht="12" x14ac:dyDescent="0.2">
      <c r="A177" s="21"/>
      <c r="B177" s="23"/>
      <c r="C177" s="24"/>
    </row>
    <row r="178" spans="1:20" s="22" customFormat="1" ht="12" x14ac:dyDescent="0.2">
      <c r="A178" s="21"/>
    </row>
    <row r="179" spans="1:20" ht="15.75" x14ac:dyDescent="0.2">
      <c r="N179" s="25"/>
    </row>
    <row r="180" spans="1:20" ht="15.75" x14ac:dyDescent="0.25">
      <c r="B180" s="25"/>
      <c r="C180" s="25"/>
      <c r="D180" s="25"/>
      <c r="E180" s="18"/>
      <c r="F180" s="18"/>
      <c r="G180" s="20"/>
      <c r="M180" s="25"/>
      <c r="N180" s="25"/>
      <c r="T180" s="18"/>
    </row>
    <row r="181" spans="1:20" ht="16.5" customHeight="1" x14ac:dyDescent="0.25">
      <c r="B181" s="18"/>
      <c r="C181" s="18"/>
      <c r="D181" s="18"/>
      <c r="E181" s="18"/>
      <c r="F181" s="18"/>
      <c r="G181" s="18"/>
    </row>
    <row r="183" spans="1:20" ht="16.5" customHeight="1" x14ac:dyDescent="0.25">
      <c r="B183" s="19"/>
      <c r="C183" s="19"/>
      <c r="D183" s="19"/>
      <c r="E183" s="19"/>
      <c r="F183" s="18"/>
      <c r="G183" s="18"/>
    </row>
    <row r="184" spans="1:20" ht="15.75" x14ac:dyDescent="0.25">
      <c r="B184" s="18"/>
      <c r="C184" s="18"/>
      <c r="D184" s="18"/>
      <c r="E184" s="18"/>
      <c r="F184" s="18"/>
      <c r="G184" s="18"/>
    </row>
    <row r="185" spans="1:20" ht="15" customHeight="1" x14ac:dyDescent="0.25">
      <c r="B185" s="25"/>
      <c r="C185" s="25"/>
      <c r="D185" s="25"/>
      <c r="E185" s="18"/>
      <c r="F185" s="18"/>
      <c r="G185" s="20"/>
    </row>
  </sheetData>
  <autoFilter ref="E1:E185"/>
  <mergeCells count="88">
    <mergeCell ref="R1:U1"/>
    <mergeCell ref="R2:U2"/>
    <mergeCell ref="R3:U3"/>
    <mergeCell ref="R4:U4"/>
    <mergeCell ref="A8:U8"/>
    <mergeCell ref="A112:A114"/>
    <mergeCell ref="C112:C114"/>
    <mergeCell ref="D112:D114"/>
    <mergeCell ref="E112:E114"/>
    <mergeCell ref="F112:F114"/>
    <mergeCell ref="A102:A103"/>
    <mergeCell ref="G11:G12"/>
    <mergeCell ref="H11:H12"/>
    <mergeCell ref="I11:I12"/>
    <mergeCell ref="J11:O11"/>
    <mergeCell ref="P11:U11"/>
    <mergeCell ref="A11:A13"/>
    <mergeCell ref="B11:B13"/>
    <mergeCell ref="C11:C12"/>
    <mergeCell ref="D11:D12"/>
    <mergeCell ref="E11:E13"/>
    <mergeCell ref="F11:F13"/>
    <mergeCell ref="M112:M114"/>
    <mergeCell ref="N112:N114"/>
    <mergeCell ref="O112:O114"/>
    <mergeCell ref="A115:A116"/>
    <mergeCell ref="C115:C116"/>
    <mergeCell ref="D115:D116"/>
    <mergeCell ref="E115:E116"/>
    <mergeCell ref="F115:F116"/>
    <mergeCell ref="G115:G116"/>
    <mergeCell ref="H115:H116"/>
    <mergeCell ref="G112:G114"/>
    <mergeCell ref="H112:H114"/>
    <mergeCell ref="I112:I114"/>
    <mergeCell ref="J112:J114"/>
    <mergeCell ref="K112:K114"/>
    <mergeCell ref="L112:L114"/>
    <mergeCell ref="O115:O116"/>
    <mergeCell ref="A129:A131"/>
    <mergeCell ref="C129:C131"/>
    <mergeCell ref="D129:D131"/>
    <mergeCell ref="E129:E131"/>
    <mergeCell ref="F129:F131"/>
    <mergeCell ref="G129:G131"/>
    <mergeCell ref="H129:H131"/>
    <mergeCell ref="I115:I116"/>
    <mergeCell ref="J115:J116"/>
    <mergeCell ref="K115:K116"/>
    <mergeCell ref="L115:L116"/>
    <mergeCell ref="M115:M116"/>
    <mergeCell ref="N115:N116"/>
    <mergeCell ref="O129:O131"/>
    <mergeCell ref="K129:K131"/>
    <mergeCell ref="I129:I131"/>
    <mergeCell ref="J129:J131"/>
    <mergeCell ref="A132:A134"/>
    <mergeCell ref="C132:C134"/>
    <mergeCell ref="D132:D134"/>
    <mergeCell ref="E132:E134"/>
    <mergeCell ref="F132:F134"/>
    <mergeCell ref="L129:L131"/>
    <mergeCell ref="M129:M131"/>
    <mergeCell ref="N129:N131"/>
    <mergeCell ref="N132:N134"/>
    <mergeCell ref="O132:O134"/>
    <mergeCell ref="K132:K134"/>
    <mergeCell ref="L132:L134"/>
    <mergeCell ref="M132:M134"/>
    <mergeCell ref="M135:M137"/>
    <mergeCell ref="A135:A137"/>
    <mergeCell ref="C135:C137"/>
    <mergeCell ref="D135:D137"/>
    <mergeCell ref="E135:E137"/>
    <mergeCell ref="F135:F137"/>
    <mergeCell ref="G132:G134"/>
    <mergeCell ref="H132:H134"/>
    <mergeCell ref="I132:I134"/>
    <mergeCell ref="J132:J134"/>
    <mergeCell ref="N135:N137"/>
    <mergeCell ref="O135:O137"/>
    <mergeCell ref="A148:A150"/>
    <mergeCell ref="G135:G137"/>
    <mergeCell ref="H135:H137"/>
    <mergeCell ref="I135:I137"/>
    <mergeCell ref="J135:J137"/>
    <mergeCell ref="K135:K137"/>
    <mergeCell ref="L135:L137"/>
  </mergeCells>
  <pageMargins left="0.35433070866141736" right="0.35433070866141736" top="0.39370078740157483" bottom="0.39370078740157483" header="0" footer="0"/>
  <pageSetup paperSize="9" scale="55" fitToHeight="46" orientation="landscape" r:id="rId1"/>
  <headerFooter alignWithMargins="0">
    <oddHeader>&amp;C&amp;P</oddHeader>
  </headerFooter>
  <rowBreaks count="1" manualBreakCount="1">
    <brk id="136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49"/>
  <sheetViews>
    <sheetView view="pageBreakPreview" topLeftCell="A2" zoomScale="93" zoomScaleNormal="100" zoomScaleSheetLayoutView="93" workbookViewId="0">
      <selection activeCell="K8" sqref="K8"/>
    </sheetView>
  </sheetViews>
  <sheetFormatPr defaultRowHeight="12.75" x14ac:dyDescent="0.2"/>
  <cols>
    <col min="1" max="1" width="7.85546875" style="3" customWidth="1"/>
    <col min="2" max="2" width="51.7109375" style="3" customWidth="1"/>
    <col min="3" max="16384" width="9.140625" style="3"/>
  </cols>
  <sheetData>
    <row r="1" spans="1:17" ht="45" hidden="1" customHeight="1" x14ac:dyDescent="0.2">
      <c r="F1" s="166" t="s">
        <v>283</v>
      </c>
      <c r="G1" s="166"/>
      <c r="H1" s="166"/>
      <c r="I1" s="49"/>
    </row>
    <row r="2" spans="1:17" x14ac:dyDescent="0.2">
      <c r="E2" s="168" t="s">
        <v>465</v>
      </c>
      <c r="F2" s="168"/>
      <c r="G2" s="168"/>
      <c r="H2" s="168"/>
    </row>
    <row r="3" spans="1:17" ht="15.75" x14ac:dyDescent="0.25">
      <c r="D3" s="1"/>
      <c r="E3" s="169" t="s">
        <v>459</v>
      </c>
      <c r="F3" s="169"/>
      <c r="G3" s="169"/>
      <c r="H3" s="169"/>
    </row>
    <row r="4" spans="1:17" ht="15.75" x14ac:dyDescent="0.25">
      <c r="D4" s="134"/>
      <c r="E4" s="168" t="s">
        <v>460</v>
      </c>
      <c r="F4" s="168"/>
      <c r="G4" s="168"/>
      <c r="H4" s="168"/>
    </row>
    <row r="5" spans="1:17" ht="15.75" x14ac:dyDescent="0.25">
      <c r="D5" s="115"/>
      <c r="E5" s="168" t="s">
        <v>468</v>
      </c>
      <c r="F5" s="168"/>
      <c r="G5" s="168"/>
      <c r="H5" s="168"/>
    </row>
    <row r="6" spans="1:17" ht="15.75" x14ac:dyDescent="0.25">
      <c r="D6" s="135"/>
      <c r="E6" s="135"/>
      <c r="F6" s="135"/>
      <c r="G6" s="135"/>
      <c r="H6" s="135"/>
    </row>
    <row r="7" spans="1:17" ht="15.75" x14ac:dyDescent="0.25">
      <c r="D7" s="135"/>
      <c r="E7" s="135"/>
      <c r="F7" s="135"/>
      <c r="G7" s="135"/>
      <c r="H7" s="135"/>
    </row>
    <row r="8" spans="1:17" ht="66" customHeight="1" x14ac:dyDescent="0.3">
      <c r="A8" s="167" t="s">
        <v>284</v>
      </c>
      <c r="B8" s="167"/>
      <c r="C8" s="167"/>
      <c r="D8" s="167"/>
      <c r="E8" s="167"/>
      <c r="F8" s="167"/>
      <c r="G8" s="167"/>
      <c r="H8" s="167"/>
    </row>
    <row r="11" spans="1:17" ht="13.5" thickBot="1" x14ac:dyDescent="0.25"/>
    <row r="12" spans="1:17" ht="36" customHeight="1" x14ac:dyDescent="0.2">
      <c r="A12" s="158" t="s">
        <v>27</v>
      </c>
      <c r="B12" s="45" t="s">
        <v>285</v>
      </c>
      <c r="C12" s="45" t="s">
        <v>242</v>
      </c>
      <c r="D12" s="45" t="s">
        <v>286</v>
      </c>
      <c r="E12" s="45" t="s">
        <v>287</v>
      </c>
      <c r="F12" s="45" t="s">
        <v>288</v>
      </c>
      <c r="G12" s="45" t="s">
        <v>289</v>
      </c>
      <c r="H12" s="46" t="s">
        <v>31</v>
      </c>
    </row>
    <row r="13" spans="1:17" x14ac:dyDescent="0.2">
      <c r="A13" s="50" t="s">
        <v>9</v>
      </c>
      <c r="B13" s="51" t="s">
        <v>290</v>
      </c>
      <c r="C13" s="131">
        <v>253.608</v>
      </c>
      <c r="D13" s="131">
        <v>268.82288</v>
      </c>
      <c r="E13" s="131">
        <v>206.71149999999994</v>
      </c>
      <c r="F13" s="131">
        <v>136.042</v>
      </c>
      <c r="G13" s="131">
        <v>156.857</v>
      </c>
      <c r="H13" s="132">
        <v>1022.0418</v>
      </c>
      <c r="K13" s="53"/>
      <c r="L13" s="53"/>
      <c r="M13" s="53"/>
      <c r="N13" s="53"/>
      <c r="O13" s="53"/>
      <c r="P13" s="53"/>
      <c r="Q13" s="53"/>
    </row>
    <row r="14" spans="1:17" x14ac:dyDescent="0.2">
      <c r="A14" s="50" t="s">
        <v>11</v>
      </c>
      <c r="B14" s="51" t="s">
        <v>291</v>
      </c>
      <c r="C14" s="132">
        <v>159.38703389830511</v>
      </c>
      <c r="D14" s="132">
        <v>156.82900000000001</v>
      </c>
      <c r="E14" s="132">
        <v>112.97923728813556</v>
      </c>
      <c r="F14" s="132">
        <v>49.339830508474577</v>
      </c>
      <c r="G14" s="132">
        <v>63.003661016949152</v>
      </c>
      <c r="H14" s="132">
        <v>541.53876271186436</v>
      </c>
    </row>
    <row r="15" spans="1:17" x14ac:dyDescent="0.2">
      <c r="A15" s="50" t="s">
        <v>39</v>
      </c>
      <c r="B15" s="51" t="s">
        <v>292</v>
      </c>
      <c r="C15" s="132">
        <v>159.38703389830511</v>
      </c>
      <c r="D15" s="132">
        <v>156.82900000000001</v>
      </c>
      <c r="E15" s="132">
        <v>112.97923728813556</v>
      </c>
      <c r="F15" s="132">
        <v>49.339830508474577</v>
      </c>
      <c r="G15" s="132">
        <v>63.003661016949152</v>
      </c>
      <c r="H15" s="132">
        <v>541.53876271186436</v>
      </c>
    </row>
    <row r="16" spans="1:17" x14ac:dyDescent="0.2">
      <c r="A16" s="50" t="s">
        <v>40</v>
      </c>
      <c r="B16" s="51" t="s">
        <v>293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</row>
    <row r="17" spans="1:8" ht="12.75" customHeight="1" x14ac:dyDescent="0.2">
      <c r="A17" s="50" t="s">
        <v>41</v>
      </c>
      <c r="B17" s="54" t="s">
        <v>294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</row>
    <row r="18" spans="1:8" x14ac:dyDescent="0.2">
      <c r="A18" s="50" t="s">
        <v>295</v>
      </c>
      <c r="B18" s="51" t="s">
        <v>296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</row>
    <row r="19" spans="1:8" x14ac:dyDescent="0.2">
      <c r="A19" s="50" t="s">
        <v>297</v>
      </c>
      <c r="B19" s="51" t="s">
        <v>298</v>
      </c>
      <c r="C19" s="132">
        <v>0</v>
      </c>
      <c r="D19" s="132">
        <v>0</v>
      </c>
      <c r="E19" s="132">
        <v>0</v>
      </c>
      <c r="F19" s="132">
        <v>0</v>
      </c>
      <c r="G19" s="132">
        <v>0</v>
      </c>
      <c r="H19" s="132">
        <v>0</v>
      </c>
    </row>
    <row r="20" spans="1:8" x14ac:dyDescent="0.2">
      <c r="A20" s="50" t="s">
        <v>42</v>
      </c>
      <c r="B20" s="51" t="s">
        <v>299</v>
      </c>
      <c r="C20" s="132">
        <v>0</v>
      </c>
      <c r="D20" s="132">
        <v>0</v>
      </c>
      <c r="E20" s="132">
        <v>0</v>
      </c>
      <c r="F20" s="132">
        <v>0</v>
      </c>
      <c r="G20" s="132">
        <v>0</v>
      </c>
      <c r="H20" s="132">
        <v>0</v>
      </c>
    </row>
    <row r="21" spans="1:8" x14ac:dyDescent="0.2">
      <c r="A21" s="50" t="s">
        <v>14</v>
      </c>
      <c r="B21" s="51" t="s">
        <v>300</v>
      </c>
      <c r="C21" s="132">
        <v>55.534999999999997</v>
      </c>
      <c r="D21" s="132">
        <v>70.986999999999995</v>
      </c>
      <c r="E21" s="132">
        <v>62.2</v>
      </c>
      <c r="F21" s="132">
        <v>65.95</v>
      </c>
      <c r="G21" s="132">
        <v>69.926000000000002</v>
      </c>
      <c r="H21" s="132">
        <v>324.59799999999996</v>
      </c>
    </row>
    <row r="22" spans="1:8" x14ac:dyDescent="0.2">
      <c r="A22" s="50" t="s">
        <v>301</v>
      </c>
      <c r="B22" s="51" t="s">
        <v>302</v>
      </c>
      <c r="C22" s="132">
        <v>55.534999999999997</v>
      </c>
      <c r="D22" s="132">
        <v>70.986999999999995</v>
      </c>
      <c r="E22" s="132">
        <v>62.2</v>
      </c>
      <c r="F22" s="132">
        <v>65.95</v>
      </c>
      <c r="G22" s="132">
        <v>69.926000000000002</v>
      </c>
      <c r="H22" s="132">
        <v>324.59799999999996</v>
      </c>
    </row>
    <row r="23" spans="1:8" x14ac:dyDescent="0.2">
      <c r="A23" s="50" t="s">
        <v>303</v>
      </c>
      <c r="B23" s="51" t="s">
        <v>304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</row>
    <row r="24" spans="1:8" x14ac:dyDescent="0.2">
      <c r="A24" s="50" t="s">
        <v>305</v>
      </c>
      <c r="B24" s="51" t="s">
        <v>306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</row>
    <row r="25" spans="1:8" x14ac:dyDescent="0.2">
      <c r="A25" s="50" t="s">
        <v>16</v>
      </c>
      <c r="B25" s="51" t="s">
        <v>307</v>
      </c>
      <c r="C25" s="132">
        <v>38.685966101694902</v>
      </c>
      <c r="D25" s="132">
        <v>41.006880000000002</v>
      </c>
      <c r="E25" s="132">
        <v>31.532262711864377</v>
      </c>
      <c r="F25" s="132">
        <v>20.752169491525422</v>
      </c>
      <c r="G25" s="132">
        <v>23.927338983050845</v>
      </c>
      <c r="H25" s="132">
        <v>155.90461728813554</v>
      </c>
    </row>
    <row r="26" spans="1:8" x14ac:dyDescent="0.2">
      <c r="A26" s="50" t="s">
        <v>18</v>
      </c>
      <c r="B26" s="51" t="s">
        <v>308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</row>
    <row r="27" spans="1:8" x14ac:dyDescent="0.2">
      <c r="A27" s="50" t="s">
        <v>309</v>
      </c>
      <c r="B27" s="51" t="s">
        <v>310</v>
      </c>
      <c r="C27" s="132">
        <v>0</v>
      </c>
      <c r="D27" s="132">
        <v>0</v>
      </c>
      <c r="E27" s="132">
        <v>0</v>
      </c>
      <c r="F27" s="132">
        <v>0</v>
      </c>
      <c r="G27" s="132">
        <v>0</v>
      </c>
      <c r="H27" s="132">
        <v>0</v>
      </c>
    </row>
    <row r="28" spans="1:8" x14ac:dyDescent="0.2">
      <c r="A28" s="50" t="s">
        <v>311</v>
      </c>
      <c r="B28" s="51" t="s">
        <v>312</v>
      </c>
      <c r="C28" s="132">
        <v>0</v>
      </c>
      <c r="D28" s="132">
        <v>0</v>
      </c>
      <c r="E28" s="132">
        <v>0</v>
      </c>
      <c r="F28" s="132">
        <v>0</v>
      </c>
      <c r="G28" s="132">
        <v>0</v>
      </c>
      <c r="H28" s="132">
        <v>0</v>
      </c>
    </row>
    <row r="29" spans="1:8" x14ac:dyDescent="0.2">
      <c r="A29" s="50" t="s">
        <v>13</v>
      </c>
      <c r="B29" s="51" t="s">
        <v>313</v>
      </c>
      <c r="C29" s="132">
        <v>0</v>
      </c>
      <c r="D29" s="132">
        <v>0</v>
      </c>
      <c r="E29" s="132">
        <v>0</v>
      </c>
      <c r="F29" s="132">
        <v>0</v>
      </c>
      <c r="G29" s="132">
        <v>0</v>
      </c>
      <c r="H29" s="132">
        <v>0</v>
      </c>
    </row>
    <row r="30" spans="1:8" x14ac:dyDescent="0.2">
      <c r="A30" s="50" t="s">
        <v>21</v>
      </c>
      <c r="B30" s="51" t="s">
        <v>314</v>
      </c>
      <c r="C30" s="132">
        <v>0</v>
      </c>
      <c r="D30" s="132">
        <v>0</v>
      </c>
      <c r="E30" s="132">
        <v>0</v>
      </c>
      <c r="F30" s="132">
        <v>0</v>
      </c>
      <c r="G30" s="132">
        <v>0</v>
      </c>
      <c r="H30" s="132">
        <v>0</v>
      </c>
    </row>
    <row r="31" spans="1:8" x14ac:dyDescent="0.2">
      <c r="A31" s="50" t="s">
        <v>22</v>
      </c>
      <c r="B31" s="51" t="s">
        <v>315</v>
      </c>
      <c r="C31" s="132">
        <v>0</v>
      </c>
      <c r="D31" s="132">
        <v>0</v>
      </c>
      <c r="E31" s="132">
        <v>0</v>
      </c>
      <c r="F31" s="132">
        <v>0</v>
      </c>
      <c r="G31" s="132">
        <v>0</v>
      </c>
      <c r="H31" s="132">
        <v>0</v>
      </c>
    </row>
    <row r="32" spans="1:8" x14ac:dyDescent="0.2">
      <c r="A32" s="50" t="s">
        <v>43</v>
      </c>
      <c r="B32" s="51" t="s">
        <v>316</v>
      </c>
      <c r="C32" s="132">
        <v>0</v>
      </c>
      <c r="D32" s="132">
        <v>0</v>
      </c>
      <c r="E32" s="132">
        <v>0</v>
      </c>
      <c r="F32" s="132">
        <v>0</v>
      </c>
      <c r="G32" s="132">
        <v>0</v>
      </c>
      <c r="H32" s="132">
        <v>0</v>
      </c>
    </row>
    <row r="33" spans="1:9" x14ac:dyDescent="0.2">
      <c r="A33" s="50" t="s">
        <v>317</v>
      </c>
      <c r="B33" s="51" t="s">
        <v>318</v>
      </c>
      <c r="C33" s="132">
        <v>0</v>
      </c>
      <c r="D33" s="132">
        <v>0</v>
      </c>
      <c r="E33" s="132">
        <v>0</v>
      </c>
      <c r="F33" s="132">
        <v>0</v>
      </c>
      <c r="G33" s="132">
        <v>0</v>
      </c>
      <c r="H33" s="132">
        <v>0</v>
      </c>
    </row>
    <row r="34" spans="1:9" x14ac:dyDescent="0.2">
      <c r="A34" s="50" t="s">
        <v>319</v>
      </c>
      <c r="B34" s="51" t="s">
        <v>320</v>
      </c>
      <c r="C34" s="132">
        <v>0</v>
      </c>
      <c r="D34" s="132">
        <v>0</v>
      </c>
      <c r="E34" s="132">
        <v>0</v>
      </c>
      <c r="F34" s="132">
        <v>0</v>
      </c>
      <c r="G34" s="132">
        <v>0</v>
      </c>
      <c r="H34" s="132">
        <v>0</v>
      </c>
    </row>
    <row r="35" spans="1:9" x14ac:dyDescent="0.2">
      <c r="A35" s="50" t="s">
        <v>321</v>
      </c>
      <c r="B35" s="51" t="s">
        <v>322</v>
      </c>
      <c r="C35" s="132">
        <v>0</v>
      </c>
      <c r="D35" s="132">
        <v>0</v>
      </c>
      <c r="E35" s="132">
        <v>0</v>
      </c>
      <c r="F35" s="132">
        <v>0</v>
      </c>
      <c r="G35" s="132">
        <v>0</v>
      </c>
      <c r="H35" s="132">
        <v>0</v>
      </c>
    </row>
    <row r="36" spans="1:9" x14ac:dyDescent="0.2">
      <c r="A36" s="50" t="s">
        <v>323</v>
      </c>
      <c r="B36" s="51" t="s">
        <v>324</v>
      </c>
      <c r="C36" s="132">
        <v>0</v>
      </c>
      <c r="D36" s="132">
        <v>0</v>
      </c>
      <c r="E36" s="132">
        <v>0</v>
      </c>
      <c r="F36" s="132">
        <v>0</v>
      </c>
      <c r="G36" s="132">
        <v>0</v>
      </c>
      <c r="H36" s="132">
        <v>0</v>
      </c>
    </row>
    <row r="37" spans="1:9" x14ac:dyDescent="0.2">
      <c r="A37" s="55"/>
      <c r="B37" s="56" t="s">
        <v>325</v>
      </c>
      <c r="C37" s="133">
        <v>253.608</v>
      </c>
      <c r="D37" s="133">
        <v>268.82288</v>
      </c>
      <c r="E37" s="133">
        <v>206.71149999999994</v>
      </c>
      <c r="F37" s="133">
        <v>136.042</v>
      </c>
      <c r="G37" s="133">
        <v>156.857</v>
      </c>
      <c r="H37" s="133">
        <v>1022.0418</v>
      </c>
    </row>
    <row r="38" spans="1:9" hidden="1" x14ac:dyDescent="0.2">
      <c r="A38" s="50"/>
      <c r="B38" s="51" t="s">
        <v>326</v>
      </c>
      <c r="C38" s="52"/>
      <c r="D38" s="52"/>
      <c r="E38" s="52"/>
      <c r="F38" s="52"/>
      <c r="G38" s="52"/>
      <c r="H38" s="52"/>
    </row>
    <row r="39" spans="1:9" hidden="1" x14ac:dyDescent="0.2">
      <c r="A39" s="50"/>
      <c r="B39" s="57" t="s">
        <v>327</v>
      </c>
      <c r="C39" s="2"/>
      <c r="D39" s="2"/>
      <c r="E39" s="2"/>
      <c r="F39" s="2"/>
      <c r="G39" s="2"/>
      <c r="H39" s="2"/>
    </row>
    <row r="40" spans="1:9" hidden="1" x14ac:dyDescent="0.2">
      <c r="A40" s="50"/>
      <c r="B40" s="57" t="s">
        <v>328</v>
      </c>
      <c r="C40" s="2"/>
      <c r="D40" s="2"/>
      <c r="E40" s="2"/>
      <c r="F40" s="2"/>
      <c r="G40" s="2"/>
      <c r="H40" s="2"/>
    </row>
    <row r="42" spans="1:9" hidden="1" x14ac:dyDescent="0.2">
      <c r="A42" s="58" t="s">
        <v>25</v>
      </c>
      <c r="B42" s="3" t="s">
        <v>329</v>
      </c>
    </row>
    <row r="43" spans="1:9" hidden="1" x14ac:dyDescent="0.2">
      <c r="A43" s="58" t="s">
        <v>26</v>
      </c>
      <c r="B43" s="3" t="s">
        <v>330</v>
      </c>
    </row>
    <row r="45" spans="1:9" ht="15.75" x14ac:dyDescent="0.25">
      <c r="A45" s="25"/>
      <c r="B45" s="22"/>
      <c r="C45" s="22"/>
      <c r="D45" s="22"/>
      <c r="E45" s="22"/>
      <c r="F45" s="22"/>
      <c r="G45" s="18"/>
      <c r="I45" s="22"/>
    </row>
    <row r="46" spans="1:9" x14ac:dyDescent="0.2">
      <c r="A46" s="22"/>
      <c r="B46" s="22"/>
      <c r="C46" s="22"/>
      <c r="D46" s="22"/>
      <c r="E46" s="22"/>
      <c r="F46" s="22"/>
      <c r="G46" s="22"/>
      <c r="I46" s="22"/>
    </row>
    <row r="47" spans="1:9" ht="15.75" x14ac:dyDescent="0.25">
      <c r="A47" s="19"/>
      <c r="B47" s="19"/>
      <c r="C47" s="19"/>
      <c r="D47" s="19"/>
      <c r="E47" s="18"/>
      <c r="G47" s="18"/>
      <c r="I47" s="22"/>
    </row>
    <row r="48" spans="1:9" ht="15.75" x14ac:dyDescent="0.2">
      <c r="A48" s="5"/>
      <c r="B48" s="25"/>
      <c r="C48" s="5"/>
      <c r="D48" s="5"/>
      <c r="E48" s="5"/>
      <c r="F48" s="5"/>
      <c r="G48" s="5"/>
      <c r="I48" s="5"/>
    </row>
    <row r="49" spans="1:9" ht="15.75" x14ac:dyDescent="0.25">
      <c r="A49" s="25"/>
      <c r="B49" s="25"/>
      <c r="C49" s="5"/>
      <c r="D49" s="5"/>
      <c r="E49" s="5"/>
      <c r="F49" s="5"/>
      <c r="G49" s="18"/>
      <c r="I49" s="5"/>
    </row>
  </sheetData>
  <mergeCells count="6">
    <mergeCell ref="F1:H1"/>
    <mergeCell ref="A8:H8"/>
    <mergeCell ref="E2:H2"/>
    <mergeCell ref="E3:H3"/>
    <mergeCell ref="E4:H4"/>
    <mergeCell ref="E5:H5"/>
  </mergeCells>
  <pageMargins left="0.74803149606299213" right="0.74803149606299213" top="0.23622047244094491" bottom="0.15748031496062992" header="0.19685039370078741" footer="0.15748031496062992"/>
  <pageSetup paperSize="9" scale="77" fitToHeight="0" orientation="portrait" r:id="rId1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O196"/>
  <sheetViews>
    <sheetView view="pageBreakPreview" zoomScale="89" zoomScaleNormal="50" zoomScaleSheetLayoutView="89" workbookViewId="0">
      <pane xSplit="2" ySplit="13" topLeftCell="V14" activePane="bottomRight" state="frozen"/>
      <selection activeCell="B31" sqref="B31"/>
      <selection pane="topRight" activeCell="B31" sqref="B31"/>
      <selection pane="bottomLeft" activeCell="B31" sqref="B31"/>
      <selection pane="bottomRight" activeCell="AH9" sqref="AH9"/>
    </sheetView>
  </sheetViews>
  <sheetFormatPr defaultRowHeight="12.75" x14ac:dyDescent="0.2"/>
  <cols>
    <col min="1" max="1" width="10" style="31" customWidth="1"/>
    <col min="2" max="2" width="31.7109375" style="31" customWidth="1"/>
    <col min="3" max="8" width="9.140625" style="31"/>
    <col min="9" max="9" width="13.140625" style="31" customWidth="1"/>
    <col min="10" max="10" width="7" style="31" customWidth="1"/>
    <col min="11" max="11" width="7.28515625" style="31" customWidth="1"/>
    <col min="12" max="12" width="8.140625" style="31" customWidth="1"/>
    <col min="13" max="13" width="7.85546875" style="31" customWidth="1"/>
    <col min="14" max="14" width="8.28515625" style="31" customWidth="1"/>
    <col min="15" max="19" width="9.140625" style="31"/>
    <col min="20" max="20" width="7.7109375" style="31" customWidth="1"/>
    <col min="21" max="21" width="8" style="31" customWidth="1"/>
    <col min="22" max="22" width="7.42578125" style="31" customWidth="1"/>
    <col min="23" max="23" width="7.7109375" style="31" customWidth="1"/>
    <col min="24" max="24" width="8" style="31" customWidth="1"/>
    <col min="25" max="28" width="9.140625" style="31" customWidth="1"/>
    <col min="29" max="29" width="11.85546875" style="31" customWidth="1"/>
    <col min="30" max="16384" width="9.140625" style="31"/>
  </cols>
  <sheetData>
    <row r="1" spans="1:29" ht="19.5" customHeight="1" x14ac:dyDescent="0.2">
      <c r="Y1" s="113"/>
      <c r="Z1" s="163" t="s">
        <v>466</v>
      </c>
      <c r="AA1" s="163"/>
      <c r="AB1" s="163"/>
      <c r="AC1" s="163"/>
    </row>
    <row r="2" spans="1:29" ht="18.75" x14ac:dyDescent="0.3">
      <c r="Y2" s="106"/>
      <c r="Z2" s="170" t="s">
        <v>459</v>
      </c>
      <c r="AA2" s="170"/>
      <c r="AB2" s="170"/>
      <c r="AC2" s="170"/>
    </row>
    <row r="3" spans="1:29" ht="18.75" x14ac:dyDescent="0.3">
      <c r="Y3" s="106"/>
      <c r="Z3" s="170" t="s">
        <v>460</v>
      </c>
      <c r="AA3" s="170"/>
      <c r="AB3" s="170"/>
      <c r="AC3" s="170"/>
    </row>
    <row r="4" spans="1:29" ht="16.5" customHeight="1" x14ac:dyDescent="0.2">
      <c r="Z4" s="170" t="s">
        <v>468</v>
      </c>
      <c r="AA4" s="170"/>
      <c r="AB4" s="170"/>
      <c r="AC4" s="170"/>
    </row>
    <row r="5" spans="1:29" ht="19.5" customHeight="1" x14ac:dyDescent="0.2"/>
    <row r="6" spans="1:29" ht="20.25" x14ac:dyDescent="0.3">
      <c r="A6" s="177" t="s">
        <v>38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</row>
    <row r="9" spans="1:29" ht="15.75" customHeight="1" x14ac:dyDescent="0.2">
      <c r="A9" s="160" t="s">
        <v>27</v>
      </c>
      <c r="B9" s="160" t="s">
        <v>28</v>
      </c>
      <c r="C9" s="160" t="s">
        <v>29</v>
      </c>
      <c r="D9" s="160"/>
      <c r="E9" s="160"/>
      <c r="F9" s="160"/>
      <c r="G9" s="160"/>
      <c r="H9" s="160"/>
      <c r="I9" s="160" t="s">
        <v>462</v>
      </c>
      <c r="J9" s="172" t="s">
        <v>30</v>
      </c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</row>
    <row r="10" spans="1:29" ht="14.25" customHeight="1" x14ac:dyDescent="0.2">
      <c r="A10" s="160"/>
      <c r="B10" s="160"/>
      <c r="C10" s="160"/>
      <c r="D10" s="160"/>
      <c r="E10" s="160"/>
      <c r="F10" s="160"/>
      <c r="G10" s="160"/>
      <c r="H10" s="160"/>
      <c r="I10" s="160"/>
      <c r="J10" s="172" t="s">
        <v>242</v>
      </c>
      <c r="K10" s="172"/>
      <c r="L10" s="172"/>
      <c r="M10" s="172"/>
      <c r="N10" s="172"/>
      <c r="O10" s="160" t="s">
        <v>286</v>
      </c>
      <c r="P10" s="160" t="s">
        <v>287</v>
      </c>
      <c r="Q10" s="160" t="s">
        <v>288</v>
      </c>
      <c r="R10" s="160" t="s">
        <v>289</v>
      </c>
      <c r="S10" s="172" t="s">
        <v>31</v>
      </c>
      <c r="T10" s="172" t="s">
        <v>242</v>
      </c>
      <c r="U10" s="172"/>
      <c r="V10" s="172"/>
      <c r="W10" s="172"/>
      <c r="X10" s="172"/>
      <c r="Y10" s="160" t="s">
        <v>286</v>
      </c>
      <c r="Z10" s="160" t="s">
        <v>287</v>
      </c>
      <c r="AA10" s="160" t="s">
        <v>288</v>
      </c>
      <c r="AB10" s="160" t="s">
        <v>289</v>
      </c>
      <c r="AC10" s="172" t="s">
        <v>31</v>
      </c>
    </row>
    <row r="11" spans="1:29" ht="58.5" customHeight="1" x14ac:dyDescent="0.2">
      <c r="A11" s="160"/>
      <c r="B11" s="160"/>
      <c r="C11" s="160" t="s">
        <v>32</v>
      </c>
      <c r="D11" s="160"/>
      <c r="E11" s="160"/>
      <c r="F11" s="160"/>
      <c r="G11" s="160"/>
      <c r="H11" s="160"/>
      <c r="I11" s="160"/>
      <c r="J11" s="79" t="s">
        <v>33</v>
      </c>
      <c r="K11" s="79" t="s">
        <v>34</v>
      </c>
      <c r="L11" s="79" t="s">
        <v>35</v>
      </c>
      <c r="M11" s="79" t="s">
        <v>36</v>
      </c>
      <c r="N11" s="79" t="s">
        <v>7</v>
      </c>
      <c r="O11" s="160"/>
      <c r="P11" s="160"/>
      <c r="Q11" s="160"/>
      <c r="R11" s="160"/>
      <c r="S11" s="172"/>
      <c r="T11" s="79" t="s">
        <v>33</v>
      </c>
      <c r="U11" s="79" t="s">
        <v>34</v>
      </c>
      <c r="V11" s="79" t="s">
        <v>35</v>
      </c>
      <c r="W11" s="79" t="s">
        <v>36</v>
      </c>
      <c r="X11" s="79" t="s">
        <v>7</v>
      </c>
      <c r="Y11" s="160"/>
      <c r="Z11" s="160"/>
      <c r="AA11" s="160"/>
      <c r="AB11" s="160"/>
      <c r="AC11" s="172"/>
    </row>
    <row r="12" spans="1:29" x14ac:dyDescent="0.2">
      <c r="A12" s="160"/>
      <c r="B12" s="160"/>
      <c r="C12" s="79">
        <v>2015</v>
      </c>
      <c r="D12" s="79">
        <v>2016</v>
      </c>
      <c r="E12" s="79">
        <v>2017</v>
      </c>
      <c r="F12" s="79">
        <v>2018</v>
      </c>
      <c r="G12" s="79">
        <v>2019</v>
      </c>
      <c r="H12" s="79" t="s">
        <v>31</v>
      </c>
      <c r="I12" s="79" t="s">
        <v>37</v>
      </c>
      <c r="J12" s="172" t="s">
        <v>463</v>
      </c>
      <c r="K12" s="172"/>
      <c r="L12" s="172"/>
      <c r="M12" s="172"/>
      <c r="N12" s="172"/>
      <c r="O12" s="172"/>
      <c r="P12" s="172"/>
      <c r="Q12" s="172"/>
      <c r="R12" s="172"/>
      <c r="S12" s="172"/>
      <c r="T12" s="172" t="s">
        <v>37</v>
      </c>
      <c r="U12" s="172"/>
      <c r="V12" s="172"/>
      <c r="W12" s="172"/>
      <c r="X12" s="172"/>
      <c r="Y12" s="172"/>
      <c r="Z12" s="172"/>
      <c r="AA12" s="172"/>
      <c r="AB12" s="172"/>
      <c r="AC12" s="172"/>
    </row>
    <row r="13" spans="1:29" x14ac:dyDescent="0.2">
      <c r="A13" s="30">
        <v>1</v>
      </c>
      <c r="B13" s="30">
        <v>2</v>
      </c>
      <c r="C13" s="30">
        <v>3</v>
      </c>
      <c r="D13" s="30">
        <v>4</v>
      </c>
      <c r="E13" s="30">
        <v>5</v>
      </c>
      <c r="F13" s="30">
        <v>6</v>
      </c>
      <c r="G13" s="30">
        <v>7</v>
      </c>
      <c r="H13" s="30">
        <v>8</v>
      </c>
      <c r="I13" s="30">
        <v>9</v>
      </c>
      <c r="J13" s="30">
        <v>10</v>
      </c>
      <c r="K13" s="30">
        <v>11</v>
      </c>
      <c r="L13" s="30">
        <v>12</v>
      </c>
      <c r="M13" s="30">
        <v>13</v>
      </c>
      <c r="N13" s="30">
        <v>14</v>
      </c>
      <c r="O13" s="30">
        <v>15</v>
      </c>
      <c r="P13" s="30">
        <v>16</v>
      </c>
      <c r="Q13" s="30">
        <v>17</v>
      </c>
      <c r="R13" s="30">
        <v>18</v>
      </c>
      <c r="S13" s="30">
        <v>19</v>
      </c>
      <c r="T13" s="30">
        <v>20</v>
      </c>
      <c r="U13" s="30">
        <v>21</v>
      </c>
      <c r="V13" s="30">
        <v>22</v>
      </c>
      <c r="W13" s="30">
        <v>23</v>
      </c>
      <c r="X13" s="30">
        <v>24</v>
      </c>
      <c r="Y13" s="30">
        <v>25</v>
      </c>
      <c r="Z13" s="30">
        <v>26</v>
      </c>
      <c r="AA13" s="30">
        <v>27</v>
      </c>
      <c r="AB13" s="30">
        <v>28</v>
      </c>
      <c r="AC13" s="30">
        <v>29</v>
      </c>
    </row>
    <row r="14" spans="1:29" s="67" customFormat="1" ht="13.5" customHeight="1" x14ac:dyDescent="0.2">
      <c r="A14" s="138"/>
      <c r="B14" s="139" t="s">
        <v>8</v>
      </c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40">
        <v>253.60749999999996</v>
      </c>
      <c r="Y14" s="140">
        <v>268.82299999999998</v>
      </c>
      <c r="Z14" s="140">
        <v>206.71199999999999</v>
      </c>
      <c r="AA14" s="140">
        <v>136.042</v>
      </c>
      <c r="AB14" s="140">
        <v>156.857</v>
      </c>
      <c r="AC14" s="140">
        <v>1022.0414999999999</v>
      </c>
    </row>
    <row r="15" spans="1:29" s="67" customFormat="1" ht="25.5" x14ac:dyDescent="0.2">
      <c r="A15" s="141" t="s">
        <v>9</v>
      </c>
      <c r="B15" s="142" t="s">
        <v>10</v>
      </c>
      <c r="C15" s="143"/>
      <c r="D15" s="143"/>
      <c r="E15" s="143"/>
      <c r="F15" s="143"/>
      <c r="G15" s="143"/>
      <c r="H15" s="143"/>
      <c r="I15" s="144"/>
      <c r="J15" s="144"/>
      <c r="K15" s="144"/>
      <c r="L15" s="144"/>
      <c r="M15" s="144"/>
      <c r="N15" s="143"/>
      <c r="O15" s="143"/>
      <c r="P15" s="143"/>
      <c r="Q15" s="143"/>
      <c r="R15" s="143"/>
      <c r="S15" s="143"/>
      <c r="T15" s="140"/>
      <c r="U15" s="140"/>
      <c r="V15" s="140"/>
      <c r="W15" s="140"/>
      <c r="X15" s="140">
        <v>86.380399999999995</v>
      </c>
      <c r="Y15" s="140">
        <v>79.986000000000004</v>
      </c>
      <c r="Z15" s="140">
        <v>63.595000000000006</v>
      </c>
      <c r="AA15" s="140">
        <v>26.997000000000003</v>
      </c>
      <c r="AB15" s="140">
        <v>98.682999999999993</v>
      </c>
      <c r="AC15" s="140">
        <v>355.64139999999998</v>
      </c>
    </row>
    <row r="16" spans="1:29" s="67" customFormat="1" ht="25.5" x14ac:dyDescent="0.2">
      <c r="A16" s="141" t="s">
        <v>11</v>
      </c>
      <c r="B16" s="142" t="s">
        <v>12</v>
      </c>
      <c r="C16" s="143"/>
      <c r="D16" s="143"/>
      <c r="E16" s="143"/>
      <c r="F16" s="143"/>
      <c r="G16" s="143"/>
      <c r="H16" s="143"/>
      <c r="I16" s="146"/>
      <c r="J16" s="146"/>
      <c r="K16" s="146"/>
      <c r="L16" s="146"/>
      <c r="M16" s="146"/>
      <c r="N16" s="143"/>
      <c r="O16" s="143"/>
      <c r="P16" s="143"/>
      <c r="Q16" s="143"/>
      <c r="R16" s="143"/>
      <c r="S16" s="143"/>
      <c r="T16" s="140"/>
      <c r="U16" s="140"/>
      <c r="V16" s="140"/>
      <c r="W16" s="140"/>
      <c r="X16" s="140">
        <v>79.027299999999997</v>
      </c>
      <c r="Y16" s="140">
        <v>52.018000000000008</v>
      </c>
      <c r="Z16" s="140">
        <v>63.595000000000006</v>
      </c>
      <c r="AA16" s="140">
        <v>26.121000000000002</v>
      </c>
      <c r="AB16" s="140">
        <v>98.682999999999993</v>
      </c>
      <c r="AC16" s="140">
        <v>319.4443</v>
      </c>
    </row>
    <row r="17" spans="1:29" ht="25.5" x14ac:dyDescent="0.2">
      <c r="A17" s="16" t="s">
        <v>39</v>
      </c>
      <c r="B17" s="36" t="s">
        <v>69</v>
      </c>
      <c r="C17" s="12" t="s">
        <v>458</v>
      </c>
      <c r="D17" s="12" t="s">
        <v>458</v>
      </c>
      <c r="E17" s="12" t="s">
        <v>458</v>
      </c>
      <c r="F17" s="12" t="s">
        <v>458</v>
      </c>
      <c r="G17" s="12" t="s">
        <v>458</v>
      </c>
      <c r="H17" s="12" t="s">
        <v>458</v>
      </c>
      <c r="I17" s="12" t="s">
        <v>458</v>
      </c>
      <c r="J17" s="12" t="s">
        <v>458</v>
      </c>
      <c r="K17" s="12" t="s">
        <v>458</v>
      </c>
      <c r="L17" s="12" t="s">
        <v>458</v>
      </c>
      <c r="M17" s="12" t="s">
        <v>458</v>
      </c>
      <c r="N17" s="12" t="s">
        <v>458</v>
      </c>
      <c r="O17" s="12" t="s">
        <v>458</v>
      </c>
      <c r="P17" s="12" t="s">
        <v>458</v>
      </c>
      <c r="Q17" s="12" t="s">
        <v>458</v>
      </c>
      <c r="R17" s="12" t="s">
        <v>458</v>
      </c>
      <c r="S17" s="12" t="s">
        <v>458</v>
      </c>
      <c r="T17" s="33">
        <v>0</v>
      </c>
      <c r="U17" s="33">
        <v>0</v>
      </c>
      <c r="V17" s="33">
        <v>0</v>
      </c>
      <c r="W17" s="33">
        <v>0</v>
      </c>
      <c r="X17" s="13">
        <v>17.668099999999999</v>
      </c>
      <c r="Y17" s="90">
        <v>15.797000000000001</v>
      </c>
      <c r="Z17" s="90">
        <v>20</v>
      </c>
      <c r="AA17" s="90">
        <v>20</v>
      </c>
      <c r="AB17" s="90">
        <v>29.088999999999999</v>
      </c>
      <c r="AC17" s="34">
        <v>102.55410000000001</v>
      </c>
    </row>
    <row r="18" spans="1:29" ht="38.25" x14ac:dyDescent="0.2">
      <c r="A18" s="68" t="s">
        <v>72</v>
      </c>
      <c r="B18" s="38" t="s">
        <v>122</v>
      </c>
      <c r="C18" s="12" t="s">
        <v>458</v>
      </c>
      <c r="D18" s="12" t="s">
        <v>458</v>
      </c>
      <c r="E18" s="12" t="s">
        <v>458</v>
      </c>
      <c r="F18" s="12" t="s">
        <v>458</v>
      </c>
      <c r="G18" s="12" t="s">
        <v>458</v>
      </c>
      <c r="H18" s="12" t="s">
        <v>458</v>
      </c>
      <c r="I18" s="12" t="s">
        <v>458</v>
      </c>
      <c r="J18" s="12" t="s">
        <v>458</v>
      </c>
      <c r="K18" s="12" t="s">
        <v>458</v>
      </c>
      <c r="L18" s="12" t="s">
        <v>458</v>
      </c>
      <c r="M18" s="12" t="s">
        <v>458</v>
      </c>
      <c r="N18" s="12" t="s">
        <v>458</v>
      </c>
      <c r="O18" s="12" t="s">
        <v>458</v>
      </c>
      <c r="P18" s="12" t="s">
        <v>458</v>
      </c>
      <c r="Q18" s="12" t="s">
        <v>458</v>
      </c>
      <c r="R18" s="12" t="s">
        <v>458</v>
      </c>
      <c r="S18" s="12" t="s">
        <v>458</v>
      </c>
      <c r="T18" s="33">
        <v>0</v>
      </c>
      <c r="U18" s="33">
        <v>0</v>
      </c>
      <c r="V18" s="33">
        <v>0</v>
      </c>
      <c r="W18" s="33">
        <v>0</v>
      </c>
      <c r="X18" s="73">
        <v>4.2</v>
      </c>
      <c r="Y18" s="91">
        <v>0</v>
      </c>
      <c r="Z18" s="91">
        <v>0</v>
      </c>
      <c r="AA18" s="73">
        <v>0</v>
      </c>
      <c r="AB18" s="91">
        <v>64.248999999999995</v>
      </c>
      <c r="AC18" s="34">
        <v>68.448999999999998</v>
      </c>
    </row>
    <row r="19" spans="1:29" ht="51" x14ac:dyDescent="0.2">
      <c r="A19" s="68" t="s">
        <v>73</v>
      </c>
      <c r="B19" s="38" t="s">
        <v>271</v>
      </c>
      <c r="C19" s="12" t="s">
        <v>458</v>
      </c>
      <c r="D19" s="12" t="s">
        <v>458</v>
      </c>
      <c r="E19" s="12" t="s">
        <v>458</v>
      </c>
      <c r="F19" s="12" t="s">
        <v>458</v>
      </c>
      <c r="G19" s="12" t="s">
        <v>458</v>
      </c>
      <c r="H19" s="12" t="s">
        <v>458</v>
      </c>
      <c r="I19" s="12" t="s">
        <v>458</v>
      </c>
      <c r="J19" s="12" t="s">
        <v>458</v>
      </c>
      <c r="K19" s="12" t="s">
        <v>458</v>
      </c>
      <c r="L19" s="12" t="s">
        <v>458</v>
      </c>
      <c r="M19" s="12" t="s">
        <v>458</v>
      </c>
      <c r="N19" s="12" t="s">
        <v>458</v>
      </c>
      <c r="O19" s="12" t="s">
        <v>458</v>
      </c>
      <c r="P19" s="12" t="s">
        <v>458</v>
      </c>
      <c r="Q19" s="12" t="s">
        <v>458</v>
      </c>
      <c r="R19" s="12" t="s">
        <v>458</v>
      </c>
      <c r="S19" s="12" t="s">
        <v>458</v>
      </c>
      <c r="T19" s="33">
        <v>0</v>
      </c>
      <c r="U19" s="33">
        <v>0</v>
      </c>
      <c r="V19" s="33">
        <v>0</v>
      </c>
      <c r="W19" s="33">
        <v>0</v>
      </c>
      <c r="X19" s="73">
        <v>1.1600999999999999</v>
      </c>
      <c r="Y19" s="91">
        <v>0</v>
      </c>
      <c r="Z19" s="90">
        <v>0</v>
      </c>
      <c r="AA19" s="91">
        <v>0</v>
      </c>
      <c r="AB19" s="91">
        <v>0</v>
      </c>
      <c r="AC19" s="34">
        <v>1.1600999999999999</v>
      </c>
    </row>
    <row r="20" spans="1:29" s="101" customFormat="1" x14ac:dyDescent="0.2">
      <c r="A20" s="141" t="s">
        <v>74</v>
      </c>
      <c r="B20" s="142" t="s">
        <v>63</v>
      </c>
      <c r="C20" s="143"/>
      <c r="D20" s="143"/>
      <c r="E20" s="143"/>
      <c r="F20" s="143"/>
      <c r="G20" s="143"/>
      <c r="H20" s="143"/>
      <c r="I20" s="147"/>
      <c r="J20" s="147"/>
      <c r="K20" s="147"/>
      <c r="L20" s="147"/>
      <c r="M20" s="147"/>
      <c r="N20" s="143"/>
      <c r="O20" s="143"/>
      <c r="P20" s="143"/>
      <c r="Q20" s="143"/>
      <c r="R20" s="143"/>
      <c r="S20" s="143"/>
      <c r="T20" s="140"/>
      <c r="U20" s="140"/>
      <c r="V20" s="140"/>
      <c r="W20" s="140"/>
      <c r="X20" s="140">
        <v>31.399100000000001</v>
      </c>
      <c r="Y20" s="140">
        <v>32.969000000000001</v>
      </c>
      <c r="Z20" s="140">
        <v>29.752000000000002</v>
      </c>
      <c r="AA20" s="140">
        <v>0</v>
      </c>
      <c r="AB20" s="140">
        <v>0</v>
      </c>
      <c r="AC20" s="140">
        <v>94.120099999999994</v>
      </c>
    </row>
    <row r="21" spans="1:29" ht="14.25" customHeight="1" x14ac:dyDescent="0.2">
      <c r="A21" s="29"/>
      <c r="B21" s="9" t="s">
        <v>76</v>
      </c>
      <c r="C21" s="12"/>
      <c r="D21" s="12"/>
      <c r="E21" s="12"/>
      <c r="F21" s="12"/>
      <c r="G21" s="12"/>
      <c r="H21" s="12"/>
      <c r="I21" s="48"/>
      <c r="J21" s="48"/>
      <c r="K21" s="48"/>
      <c r="L21" s="48"/>
      <c r="M21" s="48"/>
      <c r="N21" s="12"/>
      <c r="O21" s="12"/>
      <c r="P21" s="12"/>
      <c r="Q21" s="12"/>
      <c r="R21" s="12"/>
      <c r="S21" s="12"/>
      <c r="T21" s="33"/>
      <c r="U21" s="33"/>
      <c r="V21" s="33"/>
      <c r="W21" s="33"/>
      <c r="X21" s="33"/>
      <c r="Y21" s="33"/>
      <c r="Z21" s="33"/>
      <c r="AA21" s="33"/>
      <c r="AB21" s="33"/>
      <c r="AC21" s="33"/>
    </row>
    <row r="22" spans="1:29" ht="51" x14ac:dyDescent="0.2">
      <c r="A22" s="102" t="s">
        <v>137</v>
      </c>
      <c r="B22" s="92" t="s">
        <v>436</v>
      </c>
      <c r="C22" s="93" t="s">
        <v>430</v>
      </c>
      <c r="D22" s="93" t="s">
        <v>458</v>
      </c>
      <c r="E22" s="148" t="s">
        <v>458</v>
      </c>
      <c r="F22" s="75" t="s">
        <v>458</v>
      </c>
      <c r="G22" s="93" t="s">
        <v>458</v>
      </c>
      <c r="H22" s="93" t="s">
        <v>430</v>
      </c>
      <c r="I22" s="93" t="s">
        <v>458</v>
      </c>
      <c r="J22" s="93" t="s">
        <v>458</v>
      </c>
      <c r="K22" s="93" t="s">
        <v>458</v>
      </c>
      <c r="L22" s="93" t="s">
        <v>458</v>
      </c>
      <c r="M22" s="93" t="s">
        <v>430</v>
      </c>
      <c r="N22" s="93" t="s">
        <v>430</v>
      </c>
      <c r="O22" s="93" t="s">
        <v>458</v>
      </c>
      <c r="P22" s="93" t="s">
        <v>458</v>
      </c>
      <c r="Q22" s="93" t="s">
        <v>458</v>
      </c>
      <c r="R22" s="93" t="s">
        <v>458</v>
      </c>
      <c r="S22" s="93" t="s">
        <v>430</v>
      </c>
      <c r="T22" s="96">
        <v>0</v>
      </c>
      <c r="U22" s="96">
        <v>0</v>
      </c>
      <c r="V22" s="96">
        <v>0</v>
      </c>
      <c r="W22" s="96">
        <v>30.8371</v>
      </c>
      <c r="X22" s="96">
        <v>30.8371</v>
      </c>
      <c r="Y22" s="96">
        <v>0</v>
      </c>
      <c r="Z22" s="96">
        <v>0</v>
      </c>
      <c r="AA22" s="96">
        <v>0</v>
      </c>
      <c r="AB22" s="96">
        <v>0</v>
      </c>
      <c r="AC22" s="97">
        <v>30.8371</v>
      </c>
    </row>
    <row r="23" spans="1:29" ht="25.5" x14ac:dyDescent="0.2">
      <c r="A23" s="103" t="s">
        <v>138</v>
      </c>
      <c r="B23" s="4" t="s">
        <v>278</v>
      </c>
      <c r="C23" s="12" t="s">
        <v>458</v>
      </c>
      <c r="D23" s="12" t="s">
        <v>458</v>
      </c>
      <c r="E23" s="12" t="s">
        <v>279</v>
      </c>
      <c r="F23" s="75" t="s">
        <v>458</v>
      </c>
      <c r="G23" s="12" t="s">
        <v>458</v>
      </c>
      <c r="H23" s="72" t="s">
        <v>279</v>
      </c>
      <c r="I23" s="122" t="s">
        <v>458</v>
      </c>
      <c r="J23" s="93" t="s">
        <v>458</v>
      </c>
      <c r="K23" s="93" t="s">
        <v>458</v>
      </c>
      <c r="L23" s="93" t="s">
        <v>458</v>
      </c>
      <c r="M23" s="122" t="s">
        <v>458</v>
      </c>
      <c r="N23" s="12" t="s">
        <v>458</v>
      </c>
      <c r="O23" s="12" t="s">
        <v>458</v>
      </c>
      <c r="P23" s="12" t="s">
        <v>279</v>
      </c>
      <c r="Q23" s="93" t="s">
        <v>458</v>
      </c>
      <c r="R23" s="93" t="s">
        <v>458</v>
      </c>
      <c r="S23" s="72" t="s">
        <v>279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33">
        <v>28.943000000000001</v>
      </c>
      <c r="AA23" s="96">
        <v>0</v>
      </c>
      <c r="AB23" s="96">
        <v>0</v>
      </c>
      <c r="AC23" s="34">
        <v>28.943000000000001</v>
      </c>
    </row>
    <row r="24" spans="1:29" ht="25.5" x14ac:dyDescent="0.2">
      <c r="A24" s="103" t="s">
        <v>139</v>
      </c>
      <c r="B24" s="36" t="s">
        <v>277</v>
      </c>
      <c r="C24" s="93" t="s">
        <v>458</v>
      </c>
      <c r="D24" s="93" t="s">
        <v>333</v>
      </c>
      <c r="E24" s="122" t="s">
        <v>458</v>
      </c>
      <c r="F24" s="75" t="s">
        <v>458</v>
      </c>
      <c r="G24" s="93" t="s">
        <v>458</v>
      </c>
      <c r="H24" s="94" t="str">
        <f>D24</f>
        <v>6,4 км</v>
      </c>
      <c r="I24" s="93" t="s">
        <v>458</v>
      </c>
      <c r="J24" s="93" t="s">
        <v>458</v>
      </c>
      <c r="K24" s="93" t="s">
        <v>458</v>
      </c>
      <c r="L24" s="93" t="s">
        <v>458</v>
      </c>
      <c r="M24" s="122" t="s">
        <v>458</v>
      </c>
      <c r="N24" s="12" t="s">
        <v>458</v>
      </c>
      <c r="O24" s="93" t="str">
        <f>D24</f>
        <v>6,4 км</v>
      </c>
      <c r="P24" s="93" t="s">
        <v>458</v>
      </c>
      <c r="Q24" s="93" t="s">
        <v>458</v>
      </c>
      <c r="R24" s="93" t="s">
        <v>458</v>
      </c>
      <c r="S24" s="94" t="str">
        <f>H24</f>
        <v>6,4 км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32.969000000000001</v>
      </c>
      <c r="Z24" s="96">
        <v>0</v>
      </c>
      <c r="AA24" s="96">
        <v>0</v>
      </c>
      <c r="AB24" s="96">
        <v>0</v>
      </c>
      <c r="AC24" s="97">
        <v>32.969000000000001</v>
      </c>
    </row>
    <row r="25" spans="1:29" ht="15" customHeight="1" x14ac:dyDescent="0.2">
      <c r="A25" s="103" t="s">
        <v>230</v>
      </c>
      <c r="B25" s="9" t="s">
        <v>77</v>
      </c>
      <c r="C25" s="72"/>
      <c r="D25" s="72"/>
      <c r="E25" s="122" t="s">
        <v>458</v>
      </c>
      <c r="F25" s="122" t="s">
        <v>458</v>
      </c>
      <c r="G25" s="93" t="s">
        <v>458</v>
      </c>
      <c r="H25" s="72"/>
      <c r="I25" s="122" t="s">
        <v>458</v>
      </c>
      <c r="J25" s="93" t="s">
        <v>458</v>
      </c>
      <c r="K25" s="93" t="s">
        <v>458</v>
      </c>
      <c r="L25" s="93" t="s">
        <v>458</v>
      </c>
      <c r="M25" s="48"/>
      <c r="N25" s="72"/>
      <c r="O25" s="72"/>
      <c r="P25" s="72"/>
      <c r="Q25" s="72"/>
      <c r="R25" s="72"/>
      <c r="S25" s="72"/>
      <c r="T25" s="33"/>
      <c r="U25" s="33"/>
      <c r="V25" s="33"/>
      <c r="W25" s="33"/>
      <c r="X25" s="33"/>
      <c r="Y25" s="33"/>
      <c r="Z25" s="33"/>
      <c r="AA25" s="33"/>
      <c r="AB25" s="33"/>
      <c r="AC25" s="33"/>
    </row>
    <row r="26" spans="1:29" ht="51" x14ac:dyDescent="0.2">
      <c r="A26" s="103" t="s">
        <v>239</v>
      </c>
      <c r="B26" s="4" t="s">
        <v>173</v>
      </c>
      <c r="C26" s="75" t="s">
        <v>59</v>
      </c>
      <c r="D26" s="122" t="s">
        <v>458</v>
      </c>
      <c r="E26" s="122" t="s">
        <v>458</v>
      </c>
      <c r="F26" s="122" t="s">
        <v>458</v>
      </c>
      <c r="G26" s="93" t="s">
        <v>458</v>
      </c>
      <c r="H26" s="72" t="s">
        <v>59</v>
      </c>
      <c r="I26" s="122" t="s">
        <v>458</v>
      </c>
      <c r="J26" s="93" t="s">
        <v>458</v>
      </c>
      <c r="K26" s="93" t="s">
        <v>458</v>
      </c>
      <c r="L26" s="93" t="s">
        <v>458</v>
      </c>
      <c r="M26" s="75" t="s">
        <v>59</v>
      </c>
      <c r="N26" s="72" t="s">
        <v>59</v>
      </c>
      <c r="O26" s="75" t="s">
        <v>458</v>
      </c>
      <c r="P26" s="75" t="s">
        <v>458</v>
      </c>
      <c r="Q26" s="75" t="s">
        <v>458</v>
      </c>
      <c r="R26" s="75" t="s">
        <v>458</v>
      </c>
      <c r="S26" s="72" t="s">
        <v>59</v>
      </c>
      <c r="T26" s="33">
        <v>0</v>
      </c>
      <c r="U26" s="33">
        <v>0</v>
      </c>
      <c r="V26" s="33">
        <v>0</v>
      </c>
      <c r="W26" s="33">
        <v>0.56200000000000006</v>
      </c>
      <c r="X26" s="33">
        <v>0.56200000000000006</v>
      </c>
      <c r="Y26" s="33">
        <v>0</v>
      </c>
      <c r="Z26" s="33">
        <v>0</v>
      </c>
      <c r="AA26" s="33">
        <v>0</v>
      </c>
      <c r="AB26" s="33">
        <v>0</v>
      </c>
      <c r="AC26" s="34">
        <v>0.56200000000000006</v>
      </c>
    </row>
    <row r="27" spans="1:29" ht="25.5" x14ac:dyDescent="0.2">
      <c r="A27" s="104" t="s">
        <v>240</v>
      </c>
      <c r="B27" s="4" t="s">
        <v>81</v>
      </c>
      <c r="C27" s="75" t="s">
        <v>458</v>
      </c>
      <c r="D27" s="122" t="s">
        <v>458</v>
      </c>
      <c r="E27" s="75" t="s">
        <v>62</v>
      </c>
      <c r="F27" s="75" t="s">
        <v>458</v>
      </c>
      <c r="G27" s="75" t="s">
        <v>458</v>
      </c>
      <c r="H27" s="72" t="str">
        <f>E27</f>
        <v>0,48 км</v>
      </c>
      <c r="I27" s="122" t="s">
        <v>458</v>
      </c>
      <c r="J27" s="93" t="s">
        <v>458</v>
      </c>
      <c r="K27" s="93" t="s">
        <v>458</v>
      </c>
      <c r="L27" s="93" t="s">
        <v>458</v>
      </c>
      <c r="M27" s="122" t="s">
        <v>458</v>
      </c>
      <c r="N27" s="72" t="s">
        <v>458</v>
      </c>
      <c r="O27" s="75" t="s">
        <v>458</v>
      </c>
      <c r="P27" s="75" t="s">
        <v>62</v>
      </c>
      <c r="Q27" s="75" t="s">
        <v>458</v>
      </c>
      <c r="R27" s="75" t="s">
        <v>458</v>
      </c>
      <c r="S27" s="72" t="s">
        <v>62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0.80900000000000005</v>
      </c>
      <c r="AA27" s="33">
        <v>0</v>
      </c>
      <c r="AB27" s="33">
        <v>0</v>
      </c>
      <c r="AC27" s="34">
        <v>0.80900000000000005</v>
      </c>
    </row>
    <row r="28" spans="1:29" hidden="1" x14ac:dyDescent="0.2">
      <c r="A28" s="75"/>
      <c r="B28" s="9" t="s">
        <v>229</v>
      </c>
      <c r="C28" s="75"/>
      <c r="D28" s="75"/>
      <c r="E28" s="75"/>
      <c r="F28" s="75"/>
      <c r="G28" s="75"/>
      <c r="H28" s="75"/>
      <c r="I28" s="48"/>
      <c r="J28" s="48"/>
      <c r="K28" s="48"/>
      <c r="L28" s="48"/>
      <c r="M28" s="48"/>
      <c r="N28" s="72"/>
      <c r="O28" s="75"/>
      <c r="P28" s="75"/>
      <c r="Q28" s="75"/>
      <c r="R28" s="75"/>
      <c r="S28" s="75"/>
      <c r="T28" s="33"/>
      <c r="U28" s="33"/>
      <c r="V28" s="33"/>
      <c r="W28" s="33"/>
      <c r="X28" s="34"/>
      <c r="Y28" s="33"/>
      <c r="Z28" s="33"/>
      <c r="AA28" s="33"/>
      <c r="AB28" s="33"/>
      <c r="AC28" s="33"/>
    </row>
    <row r="29" spans="1:29" ht="165.75" hidden="1" customHeight="1" x14ac:dyDescent="0.2">
      <c r="A29" s="75" t="s">
        <v>240</v>
      </c>
      <c r="B29" s="4" t="s">
        <v>411</v>
      </c>
      <c r="C29" s="75"/>
      <c r="D29" s="75"/>
      <c r="E29" s="75"/>
      <c r="F29" s="75"/>
      <c r="G29" s="75"/>
      <c r="H29" s="72"/>
      <c r="I29" s="48"/>
      <c r="J29" s="48"/>
      <c r="K29" s="48"/>
      <c r="L29" s="48"/>
      <c r="M29" s="48"/>
      <c r="N29" s="72"/>
      <c r="O29" s="75"/>
      <c r="P29" s="75"/>
      <c r="Q29" s="75"/>
      <c r="R29" s="75"/>
      <c r="S29" s="72"/>
      <c r="T29" s="33"/>
      <c r="U29" s="33"/>
      <c r="V29" s="33"/>
      <c r="W29" s="33"/>
      <c r="X29" s="34"/>
      <c r="Y29" s="33"/>
      <c r="Z29" s="33"/>
      <c r="AA29" s="33"/>
      <c r="AB29" s="33"/>
      <c r="AC29" s="34"/>
    </row>
    <row r="30" spans="1:29" s="67" customFormat="1" x14ac:dyDescent="0.2">
      <c r="A30" s="141" t="s">
        <v>78</v>
      </c>
      <c r="B30" s="142" t="s">
        <v>64</v>
      </c>
      <c r="C30" s="143"/>
      <c r="D30" s="143"/>
      <c r="E30" s="143"/>
      <c r="F30" s="143"/>
      <c r="G30" s="143"/>
      <c r="H30" s="143"/>
      <c r="I30" s="146"/>
      <c r="J30" s="146"/>
      <c r="K30" s="146"/>
      <c r="L30" s="146"/>
      <c r="M30" s="146"/>
      <c r="N30" s="143"/>
      <c r="O30" s="143"/>
      <c r="P30" s="143"/>
      <c r="Q30" s="143"/>
      <c r="R30" s="143"/>
      <c r="S30" s="143"/>
      <c r="T30" s="140"/>
      <c r="U30" s="140"/>
      <c r="V30" s="140"/>
      <c r="W30" s="140"/>
      <c r="X30" s="140">
        <v>24.6</v>
      </c>
      <c r="Y30" s="140">
        <v>3.2519999999999998</v>
      </c>
      <c r="Z30" s="140">
        <v>13.843000000000002</v>
      </c>
      <c r="AA30" s="140">
        <v>6.1210000000000004</v>
      </c>
      <c r="AB30" s="140">
        <v>5.3450000000000006</v>
      </c>
      <c r="AC30" s="140">
        <v>53.161000000000016</v>
      </c>
    </row>
    <row r="31" spans="1:29" ht="13.5" customHeight="1" x14ac:dyDescent="0.2">
      <c r="A31" s="29"/>
      <c r="B31" s="9" t="s">
        <v>76</v>
      </c>
      <c r="C31" s="12"/>
      <c r="D31" s="12"/>
      <c r="E31" s="12"/>
      <c r="F31" s="12"/>
      <c r="G31" s="12"/>
      <c r="H31" s="12"/>
      <c r="I31" s="48"/>
      <c r="J31" s="48"/>
      <c r="K31" s="48"/>
      <c r="L31" s="48"/>
      <c r="M31" s="48"/>
      <c r="N31" s="12"/>
      <c r="O31" s="12"/>
      <c r="P31" s="12"/>
      <c r="Q31" s="12"/>
      <c r="R31" s="12"/>
      <c r="S31" s="12"/>
      <c r="T31" s="33"/>
      <c r="U31" s="33"/>
      <c r="V31" s="33"/>
      <c r="W31" s="33"/>
      <c r="X31" s="33"/>
      <c r="Y31" s="33"/>
      <c r="Z31" s="33"/>
      <c r="AA31" s="33"/>
      <c r="AB31" s="33"/>
      <c r="AC31" s="33"/>
    </row>
    <row r="32" spans="1:29" ht="38.25" x14ac:dyDescent="0.2">
      <c r="A32" s="85" t="s">
        <v>79</v>
      </c>
      <c r="B32" s="61" t="s">
        <v>274</v>
      </c>
      <c r="C32" s="121" t="s">
        <v>458</v>
      </c>
      <c r="D32" s="70" t="s">
        <v>458</v>
      </c>
      <c r="E32" s="77" t="s">
        <v>46</v>
      </c>
      <c r="F32" s="70" t="s">
        <v>458</v>
      </c>
      <c r="G32" s="70" t="s">
        <v>458</v>
      </c>
      <c r="H32" s="35" t="s">
        <v>46</v>
      </c>
      <c r="I32" s="121" t="s">
        <v>458</v>
      </c>
      <c r="J32" s="121" t="s">
        <v>458</v>
      </c>
      <c r="K32" s="121" t="s">
        <v>458</v>
      </c>
      <c r="L32" s="121" t="s">
        <v>458</v>
      </c>
      <c r="M32" s="121" t="s">
        <v>458</v>
      </c>
      <c r="N32" s="120" t="s">
        <v>458</v>
      </c>
      <c r="O32" s="121" t="s">
        <v>458</v>
      </c>
      <c r="P32" s="77" t="s">
        <v>46</v>
      </c>
      <c r="Q32" s="70" t="s">
        <v>458</v>
      </c>
      <c r="R32" s="70" t="s">
        <v>458</v>
      </c>
      <c r="S32" s="35" t="s">
        <v>46</v>
      </c>
      <c r="T32" s="98">
        <v>0</v>
      </c>
      <c r="U32" s="98">
        <v>0</v>
      </c>
      <c r="V32" s="98">
        <v>0</v>
      </c>
      <c r="W32" s="98">
        <v>0</v>
      </c>
      <c r="X32" s="98">
        <v>0</v>
      </c>
      <c r="Y32" s="98">
        <v>0</v>
      </c>
      <c r="Z32" s="98">
        <v>1.63</v>
      </c>
      <c r="AA32" s="98">
        <v>0</v>
      </c>
      <c r="AB32" s="98">
        <v>0</v>
      </c>
      <c r="AC32" s="99">
        <v>1.63</v>
      </c>
    </row>
    <row r="33" spans="1:249" s="32" customFormat="1" ht="38.25" x14ac:dyDescent="0.2">
      <c r="A33" s="83" t="s">
        <v>80</v>
      </c>
      <c r="B33" s="4" t="s">
        <v>461</v>
      </c>
      <c r="C33" s="121" t="s">
        <v>458</v>
      </c>
      <c r="D33" s="121" t="s">
        <v>458</v>
      </c>
      <c r="E33" s="77" t="s">
        <v>46</v>
      </c>
      <c r="F33" s="121" t="s">
        <v>458</v>
      </c>
      <c r="G33" s="121" t="s">
        <v>458</v>
      </c>
      <c r="H33" s="35" t="s">
        <v>46</v>
      </c>
      <c r="I33" s="121" t="s">
        <v>458</v>
      </c>
      <c r="J33" s="121" t="s">
        <v>458</v>
      </c>
      <c r="K33" s="121" t="s">
        <v>458</v>
      </c>
      <c r="L33" s="121" t="s">
        <v>458</v>
      </c>
      <c r="M33" s="121" t="s">
        <v>458</v>
      </c>
      <c r="N33" s="120" t="s">
        <v>458</v>
      </c>
      <c r="O33" s="121" t="s">
        <v>458</v>
      </c>
      <c r="P33" s="77" t="s">
        <v>46</v>
      </c>
      <c r="Q33" s="121" t="s">
        <v>458</v>
      </c>
      <c r="R33" s="121" t="s">
        <v>458</v>
      </c>
      <c r="S33" s="35" t="s">
        <v>46</v>
      </c>
      <c r="T33" s="98">
        <v>0</v>
      </c>
      <c r="U33" s="98">
        <v>0</v>
      </c>
      <c r="V33" s="98">
        <v>0</v>
      </c>
      <c r="W33" s="98">
        <v>0</v>
      </c>
      <c r="X33" s="98">
        <v>0</v>
      </c>
      <c r="Y33" s="98">
        <v>0</v>
      </c>
      <c r="Z33" s="98">
        <v>1.627</v>
      </c>
      <c r="AA33" s="98">
        <v>0</v>
      </c>
      <c r="AB33" s="98">
        <v>0</v>
      </c>
      <c r="AC33" s="34">
        <v>1.627</v>
      </c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136"/>
      <c r="BD33" s="136"/>
      <c r="BE33" s="136"/>
      <c r="BF33" s="136"/>
      <c r="BG33" s="136"/>
      <c r="BH33" s="136"/>
      <c r="BI33" s="136"/>
      <c r="BJ33" s="136"/>
      <c r="BK33" s="136"/>
      <c r="BL33" s="136"/>
      <c r="BM33" s="136"/>
      <c r="BN33" s="136"/>
      <c r="BO33" s="136"/>
      <c r="BP33" s="136"/>
      <c r="BQ33" s="136"/>
      <c r="BR33" s="136"/>
      <c r="BS33" s="136"/>
      <c r="BT33" s="136"/>
      <c r="BU33" s="136"/>
      <c r="BV33" s="136"/>
      <c r="BW33" s="136"/>
      <c r="BX33" s="136"/>
      <c r="BY33" s="136"/>
      <c r="BZ33" s="136"/>
      <c r="CA33" s="136"/>
      <c r="CB33" s="136"/>
      <c r="CC33" s="136"/>
      <c r="CD33" s="136"/>
      <c r="CE33" s="136"/>
      <c r="CF33" s="136"/>
      <c r="CG33" s="136"/>
      <c r="CH33" s="136"/>
      <c r="CI33" s="136"/>
      <c r="CJ33" s="136"/>
      <c r="CK33" s="136"/>
      <c r="CL33" s="136"/>
      <c r="CM33" s="136"/>
      <c r="CN33" s="136"/>
      <c r="CO33" s="136"/>
      <c r="CP33" s="136"/>
      <c r="CQ33" s="136"/>
      <c r="CR33" s="136"/>
      <c r="CS33" s="136"/>
      <c r="CT33" s="136"/>
      <c r="CU33" s="136"/>
      <c r="CV33" s="136"/>
      <c r="CW33" s="136"/>
      <c r="CX33" s="136"/>
      <c r="CY33" s="136"/>
      <c r="CZ33" s="136"/>
      <c r="DA33" s="136"/>
      <c r="DB33" s="136"/>
      <c r="DC33" s="136"/>
      <c r="DD33" s="136"/>
      <c r="DE33" s="136"/>
      <c r="DF33" s="136"/>
      <c r="DG33" s="136"/>
      <c r="DH33" s="136"/>
      <c r="DI33" s="136"/>
      <c r="DJ33" s="136"/>
      <c r="DK33" s="136"/>
      <c r="DL33" s="136"/>
      <c r="DM33" s="136"/>
      <c r="DN33" s="136"/>
      <c r="DO33" s="136"/>
      <c r="DP33" s="136"/>
      <c r="DQ33" s="136"/>
      <c r="DR33" s="136"/>
      <c r="DS33" s="136"/>
      <c r="DT33" s="136"/>
      <c r="DU33" s="136"/>
      <c r="DV33" s="136"/>
      <c r="DW33" s="136"/>
      <c r="DX33" s="136"/>
      <c r="DY33" s="136"/>
      <c r="DZ33" s="136"/>
      <c r="EA33" s="136"/>
      <c r="EB33" s="136"/>
      <c r="EC33" s="136"/>
      <c r="ED33" s="136"/>
      <c r="EE33" s="136"/>
      <c r="EF33" s="136"/>
      <c r="EG33" s="136"/>
      <c r="EH33" s="136"/>
      <c r="EI33" s="136"/>
      <c r="EJ33" s="136"/>
      <c r="EK33" s="136"/>
      <c r="EL33" s="136"/>
      <c r="EM33" s="136"/>
      <c r="EN33" s="136"/>
      <c r="EO33" s="136"/>
      <c r="EP33" s="136"/>
      <c r="EQ33" s="136"/>
      <c r="ER33" s="136"/>
      <c r="ES33" s="136"/>
      <c r="ET33" s="136"/>
      <c r="EU33" s="136"/>
      <c r="EV33" s="136"/>
      <c r="EW33" s="136"/>
      <c r="EX33" s="136"/>
      <c r="EY33" s="136"/>
      <c r="EZ33" s="136"/>
      <c r="FA33" s="136"/>
      <c r="FB33" s="136"/>
      <c r="FC33" s="136"/>
      <c r="FD33" s="136"/>
      <c r="FE33" s="136"/>
      <c r="FF33" s="136"/>
      <c r="FG33" s="136"/>
      <c r="FH33" s="136"/>
      <c r="FI33" s="136"/>
      <c r="FJ33" s="136"/>
      <c r="FK33" s="136"/>
      <c r="FL33" s="136"/>
      <c r="FM33" s="136"/>
      <c r="FN33" s="136"/>
      <c r="FO33" s="136"/>
      <c r="FP33" s="136"/>
      <c r="FQ33" s="136"/>
      <c r="FR33" s="136"/>
      <c r="FS33" s="136"/>
      <c r="FT33" s="136"/>
      <c r="FU33" s="136"/>
      <c r="FV33" s="136"/>
      <c r="FW33" s="136"/>
      <c r="FX33" s="136"/>
      <c r="FY33" s="136"/>
      <c r="FZ33" s="136"/>
      <c r="GA33" s="136"/>
      <c r="GB33" s="136"/>
      <c r="GC33" s="136"/>
      <c r="GD33" s="136"/>
      <c r="GE33" s="136"/>
      <c r="GF33" s="136"/>
      <c r="GG33" s="136"/>
      <c r="GH33" s="136"/>
      <c r="GI33" s="136"/>
      <c r="GJ33" s="136"/>
      <c r="GK33" s="136"/>
      <c r="GL33" s="136"/>
      <c r="GM33" s="136"/>
      <c r="GN33" s="136"/>
      <c r="GO33" s="136"/>
      <c r="GP33" s="136"/>
      <c r="GQ33" s="136"/>
      <c r="GR33" s="136"/>
      <c r="GS33" s="136"/>
      <c r="GT33" s="136"/>
      <c r="GU33" s="136"/>
      <c r="GV33" s="136"/>
      <c r="GW33" s="136"/>
      <c r="GX33" s="136"/>
      <c r="GY33" s="136"/>
      <c r="GZ33" s="136"/>
      <c r="HA33" s="136"/>
      <c r="HB33" s="136"/>
      <c r="HC33" s="136"/>
      <c r="HD33" s="136"/>
      <c r="HE33" s="136"/>
      <c r="HF33" s="136"/>
      <c r="HG33" s="136"/>
      <c r="HH33" s="136"/>
      <c r="HI33" s="136"/>
      <c r="HJ33" s="136"/>
      <c r="HK33" s="136"/>
      <c r="HL33" s="136"/>
      <c r="HM33" s="136"/>
      <c r="HN33" s="136"/>
      <c r="HO33" s="136"/>
      <c r="HP33" s="136"/>
      <c r="HQ33" s="136"/>
      <c r="HR33" s="136"/>
      <c r="HS33" s="136"/>
      <c r="HT33" s="136"/>
      <c r="HU33" s="136"/>
      <c r="HV33" s="136"/>
      <c r="HW33" s="136"/>
      <c r="HX33" s="136"/>
      <c r="HY33" s="136"/>
      <c r="HZ33" s="136"/>
      <c r="IA33" s="136"/>
      <c r="IB33" s="136"/>
      <c r="IC33" s="136"/>
      <c r="ID33" s="136"/>
      <c r="IE33" s="136"/>
      <c r="IF33" s="136"/>
      <c r="IG33" s="136"/>
      <c r="IH33" s="136"/>
      <c r="II33" s="136"/>
      <c r="IJ33" s="136"/>
      <c r="IK33" s="136"/>
      <c r="IL33" s="136"/>
      <c r="IM33" s="136"/>
      <c r="IN33" s="136"/>
      <c r="IO33" s="136"/>
    </row>
    <row r="34" spans="1:249" s="32" customFormat="1" ht="25.5" x14ac:dyDescent="0.2">
      <c r="A34" s="89" t="s">
        <v>140</v>
      </c>
      <c r="B34" s="80" t="s">
        <v>361</v>
      </c>
      <c r="C34" s="121" t="s">
        <v>458</v>
      </c>
      <c r="D34" s="121" t="s">
        <v>458</v>
      </c>
      <c r="E34" s="75"/>
      <c r="F34" s="121" t="s">
        <v>458</v>
      </c>
      <c r="G34" s="121" t="s">
        <v>458</v>
      </c>
      <c r="H34" s="72"/>
      <c r="I34" s="121" t="s">
        <v>458</v>
      </c>
      <c r="J34" s="121" t="s">
        <v>458</v>
      </c>
      <c r="K34" s="121" t="s">
        <v>458</v>
      </c>
      <c r="L34" s="121" t="s">
        <v>458</v>
      </c>
      <c r="M34" s="121" t="s">
        <v>458</v>
      </c>
      <c r="N34" s="120" t="s">
        <v>458</v>
      </c>
      <c r="O34" s="121" t="s">
        <v>458</v>
      </c>
      <c r="P34" s="75"/>
      <c r="Q34" s="121" t="s">
        <v>458</v>
      </c>
      <c r="R34" s="121" t="s">
        <v>458</v>
      </c>
      <c r="S34" s="72" t="s">
        <v>458</v>
      </c>
      <c r="T34" s="98">
        <v>0</v>
      </c>
      <c r="U34" s="98">
        <v>0</v>
      </c>
      <c r="V34" s="98">
        <v>0</v>
      </c>
      <c r="W34" s="13">
        <v>24.6</v>
      </c>
      <c r="X34" s="13">
        <v>24.6</v>
      </c>
      <c r="Y34" s="98">
        <v>0</v>
      </c>
      <c r="Z34" s="98">
        <v>0</v>
      </c>
      <c r="AA34" s="98">
        <v>0</v>
      </c>
      <c r="AB34" s="98">
        <v>0</v>
      </c>
      <c r="AC34" s="34">
        <v>24.6</v>
      </c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  <c r="BD34" s="136"/>
      <c r="BE34" s="136"/>
      <c r="BF34" s="136"/>
      <c r="BG34" s="136"/>
      <c r="BH34" s="136"/>
      <c r="BI34" s="136"/>
      <c r="BJ34" s="136"/>
      <c r="BK34" s="136"/>
      <c r="BL34" s="136"/>
      <c r="BM34" s="136"/>
      <c r="BN34" s="136"/>
      <c r="BO34" s="136"/>
      <c r="BP34" s="136"/>
      <c r="BQ34" s="136"/>
      <c r="BR34" s="136"/>
      <c r="BS34" s="136"/>
      <c r="BT34" s="136"/>
      <c r="BU34" s="136"/>
      <c r="BV34" s="136"/>
      <c r="BW34" s="136"/>
      <c r="BX34" s="136"/>
      <c r="BY34" s="136"/>
      <c r="BZ34" s="136"/>
      <c r="CA34" s="136"/>
      <c r="CB34" s="136"/>
      <c r="CC34" s="136"/>
      <c r="CD34" s="136"/>
      <c r="CE34" s="136"/>
      <c r="CF34" s="136"/>
      <c r="CG34" s="136"/>
      <c r="CH34" s="136"/>
      <c r="CI34" s="136"/>
      <c r="CJ34" s="136"/>
      <c r="CK34" s="136"/>
      <c r="CL34" s="136"/>
      <c r="CM34" s="136"/>
      <c r="CN34" s="136"/>
      <c r="CO34" s="136"/>
      <c r="CP34" s="136"/>
      <c r="CQ34" s="136"/>
      <c r="CR34" s="136"/>
      <c r="CS34" s="136"/>
      <c r="CT34" s="136"/>
      <c r="CU34" s="136"/>
      <c r="CV34" s="136"/>
      <c r="CW34" s="136"/>
      <c r="CX34" s="136"/>
      <c r="CY34" s="136"/>
      <c r="CZ34" s="136"/>
      <c r="DA34" s="136"/>
      <c r="DB34" s="136"/>
      <c r="DC34" s="136"/>
      <c r="DD34" s="136"/>
      <c r="DE34" s="136"/>
      <c r="DF34" s="136"/>
      <c r="DG34" s="136"/>
      <c r="DH34" s="136"/>
      <c r="DI34" s="136"/>
      <c r="DJ34" s="136"/>
      <c r="DK34" s="136"/>
      <c r="DL34" s="136"/>
      <c r="DM34" s="136"/>
      <c r="DN34" s="136"/>
      <c r="DO34" s="136"/>
      <c r="DP34" s="136"/>
      <c r="DQ34" s="136"/>
      <c r="DR34" s="136"/>
      <c r="DS34" s="136"/>
      <c r="DT34" s="136"/>
      <c r="DU34" s="136"/>
      <c r="DV34" s="136"/>
      <c r="DW34" s="136"/>
      <c r="DX34" s="136"/>
      <c r="DY34" s="136"/>
      <c r="DZ34" s="136"/>
      <c r="EA34" s="136"/>
      <c r="EB34" s="136"/>
      <c r="EC34" s="136"/>
      <c r="ED34" s="136"/>
      <c r="EE34" s="136"/>
      <c r="EF34" s="136"/>
      <c r="EG34" s="136"/>
      <c r="EH34" s="136"/>
      <c r="EI34" s="136"/>
      <c r="EJ34" s="136"/>
      <c r="EK34" s="136"/>
      <c r="EL34" s="136"/>
      <c r="EM34" s="136"/>
      <c r="EN34" s="136"/>
      <c r="EO34" s="136"/>
      <c r="EP34" s="136"/>
      <c r="EQ34" s="136"/>
      <c r="ER34" s="136"/>
      <c r="ES34" s="136"/>
      <c r="ET34" s="136"/>
      <c r="EU34" s="136"/>
      <c r="EV34" s="136"/>
      <c r="EW34" s="136"/>
      <c r="EX34" s="136"/>
      <c r="EY34" s="136"/>
      <c r="EZ34" s="136"/>
      <c r="FA34" s="136"/>
      <c r="FB34" s="136"/>
      <c r="FC34" s="136"/>
      <c r="FD34" s="136"/>
      <c r="FE34" s="136"/>
      <c r="FF34" s="136"/>
      <c r="FG34" s="136"/>
      <c r="FH34" s="136"/>
      <c r="FI34" s="136"/>
      <c r="FJ34" s="136"/>
      <c r="FK34" s="136"/>
      <c r="FL34" s="136"/>
      <c r="FM34" s="136"/>
      <c r="FN34" s="136"/>
      <c r="FO34" s="136"/>
      <c r="FP34" s="136"/>
      <c r="FQ34" s="136"/>
      <c r="FR34" s="136"/>
      <c r="FS34" s="136"/>
      <c r="FT34" s="136"/>
      <c r="FU34" s="136"/>
      <c r="FV34" s="136"/>
      <c r="FW34" s="136"/>
      <c r="FX34" s="136"/>
      <c r="FY34" s="136"/>
      <c r="FZ34" s="136"/>
      <c r="GA34" s="136"/>
      <c r="GB34" s="136"/>
      <c r="GC34" s="136"/>
      <c r="GD34" s="136"/>
      <c r="GE34" s="136"/>
      <c r="GF34" s="136"/>
      <c r="GG34" s="136"/>
      <c r="GH34" s="136"/>
      <c r="GI34" s="136"/>
      <c r="GJ34" s="136"/>
      <c r="GK34" s="136"/>
      <c r="GL34" s="136"/>
      <c r="GM34" s="136"/>
      <c r="GN34" s="136"/>
      <c r="GO34" s="136"/>
      <c r="GP34" s="136"/>
      <c r="GQ34" s="136"/>
      <c r="GR34" s="136"/>
      <c r="GS34" s="136"/>
      <c r="GT34" s="136"/>
      <c r="GU34" s="136"/>
      <c r="GV34" s="136"/>
      <c r="GW34" s="136"/>
      <c r="GX34" s="136"/>
      <c r="GY34" s="136"/>
      <c r="GZ34" s="136"/>
      <c r="HA34" s="136"/>
      <c r="HB34" s="136"/>
      <c r="HC34" s="136"/>
      <c r="HD34" s="136"/>
      <c r="HE34" s="136"/>
      <c r="HF34" s="136"/>
      <c r="HG34" s="136"/>
      <c r="HH34" s="136"/>
      <c r="HI34" s="136"/>
      <c r="HJ34" s="136"/>
      <c r="HK34" s="136"/>
      <c r="HL34" s="136"/>
      <c r="HM34" s="136"/>
      <c r="HN34" s="136"/>
      <c r="HO34" s="136"/>
      <c r="HP34" s="136"/>
      <c r="HQ34" s="136"/>
      <c r="HR34" s="136"/>
      <c r="HS34" s="136"/>
      <c r="HT34" s="136"/>
      <c r="HU34" s="136"/>
      <c r="HV34" s="136"/>
      <c r="HW34" s="136"/>
      <c r="HX34" s="136"/>
      <c r="HY34" s="136"/>
      <c r="HZ34" s="136"/>
      <c r="IA34" s="136"/>
      <c r="IB34" s="136"/>
      <c r="IC34" s="136"/>
      <c r="ID34" s="136"/>
      <c r="IE34" s="136"/>
      <c r="IF34" s="136"/>
      <c r="IG34" s="136"/>
      <c r="IH34" s="136"/>
      <c r="II34" s="136"/>
      <c r="IJ34" s="136"/>
      <c r="IK34" s="136"/>
      <c r="IL34" s="136"/>
      <c r="IM34" s="136"/>
      <c r="IN34" s="136"/>
      <c r="IO34" s="136"/>
    </row>
    <row r="35" spans="1:249" s="32" customFormat="1" ht="38.25" x14ac:dyDescent="0.2">
      <c r="A35" s="89" t="s">
        <v>141</v>
      </c>
      <c r="B35" s="4" t="s">
        <v>90</v>
      </c>
      <c r="C35" s="121" t="s">
        <v>458</v>
      </c>
      <c r="D35" s="121" t="s">
        <v>458</v>
      </c>
      <c r="E35" s="75" t="s">
        <v>46</v>
      </c>
      <c r="F35" s="121" t="s">
        <v>458</v>
      </c>
      <c r="G35" s="121" t="s">
        <v>458</v>
      </c>
      <c r="H35" s="72" t="s">
        <v>46</v>
      </c>
      <c r="I35" s="121" t="s">
        <v>458</v>
      </c>
      <c r="J35" s="121" t="s">
        <v>458</v>
      </c>
      <c r="K35" s="121" t="s">
        <v>458</v>
      </c>
      <c r="L35" s="121" t="s">
        <v>458</v>
      </c>
      <c r="M35" s="121" t="s">
        <v>458</v>
      </c>
      <c r="N35" s="120" t="s">
        <v>458</v>
      </c>
      <c r="O35" s="121" t="s">
        <v>458</v>
      </c>
      <c r="P35" s="75" t="s">
        <v>46</v>
      </c>
      <c r="Q35" s="121" t="s">
        <v>458</v>
      </c>
      <c r="R35" s="121" t="s">
        <v>458</v>
      </c>
      <c r="S35" s="72" t="s">
        <v>46</v>
      </c>
      <c r="T35" s="98">
        <v>0</v>
      </c>
      <c r="U35" s="98">
        <v>0</v>
      </c>
      <c r="V35" s="98">
        <v>0</v>
      </c>
      <c r="W35" s="98">
        <v>0</v>
      </c>
      <c r="X35" s="98">
        <v>0</v>
      </c>
      <c r="Y35" s="98">
        <v>0</v>
      </c>
      <c r="Z35" s="13">
        <v>0.75900000000000001</v>
      </c>
      <c r="AA35" s="98">
        <v>0</v>
      </c>
      <c r="AB35" s="98">
        <v>0</v>
      </c>
      <c r="AC35" s="34">
        <v>0.75900000000000001</v>
      </c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6"/>
      <c r="BE35" s="136"/>
      <c r="BF35" s="136"/>
      <c r="BG35" s="136"/>
      <c r="BH35" s="136"/>
      <c r="BI35" s="136"/>
      <c r="BJ35" s="136"/>
      <c r="BK35" s="136"/>
      <c r="BL35" s="136"/>
      <c r="BM35" s="136"/>
      <c r="BN35" s="136"/>
      <c r="BO35" s="136"/>
      <c r="BP35" s="136"/>
      <c r="BQ35" s="136"/>
      <c r="BR35" s="136"/>
      <c r="BS35" s="136"/>
      <c r="BT35" s="136"/>
      <c r="BU35" s="136"/>
      <c r="BV35" s="136"/>
      <c r="BW35" s="136"/>
      <c r="BX35" s="136"/>
      <c r="BY35" s="136"/>
      <c r="BZ35" s="136"/>
      <c r="CA35" s="136"/>
      <c r="CB35" s="136"/>
      <c r="CC35" s="136"/>
      <c r="CD35" s="136"/>
      <c r="CE35" s="136"/>
      <c r="CF35" s="136"/>
      <c r="CG35" s="136"/>
      <c r="CH35" s="136"/>
      <c r="CI35" s="136"/>
      <c r="CJ35" s="136"/>
      <c r="CK35" s="136"/>
      <c r="CL35" s="136"/>
      <c r="CM35" s="136"/>
      <c r="CN35" s="136"/>
      <c r="CO35" s="136"/>
      <c r="CP35" s="136"/>
      <c r="CQ35" s="136"/>
      <c r="CR35" s="136"/>
      <c r="CS35" s="136"/>
      <c r="CT35" s="136"/>
      <c r="CU35" s="136"/>
      <c r="CV35" s="136"/>
      <c r="CW35" s="136"/>
      <c r="CX35" s="136"/>
      <c r="CY35" s="136"/>
      <c r="CZ35" s="136"/>
      <c r="DA35" s="136"/>
      <c r="DB35" s="136"/>
      <c r="DC35" s="136"/>
      <c r="DD35" s="136"/>
      <c r="DE35" s="136"/>
      <c r="DF35" s="136"/>
      <c r="DG35" s="136"/>
      <c r="DH35" s="136"/>
      <c r="DI35" s="136"/>
      <c r="DJ35" s="136"/>
      <c r="DK35" s="136"/>
      <c r="DL35" s="136"/>
      <c r="DM35" s="136"/>
      <c r="DN35" s="136"/>
      <c r="DO35" s="136"/>
      <c r="DP35" s="136"/>
      <c r="DQ35" s="136"/>
      <c r="DR35" s="136"/>
      <c r="DS35" s="136"/>
      <c r="DT35" s="136"/>
      <c r="DU35" s="136"/>
      <c r="DV35" s="136"/>
      <c r="DW35" s="136"/>
      <c r="DX35" s="136"/>
      <c r="DY35" s="136"/>
      <c r="DZ35" s="136"/>
      <c r="EA35" s="136"/>
      <c r="EB35" s="136"/>
      <c r="EC35" s="136"/>
      <c r="ED35" s="136"/>
      <c r="EE35" s="136"/>
      <c r="EF35" s="136"/>
      <c r="EG35" s="136"/>
      <c r="EH35" s="136"/>
      <c r="EI35" s="136"/>
      <c r="EJ35" s="136"/>
      <c r="EK35" s="136"/>
      <c r="EL35" s="136"/>
      <c r="EM35" s="136"/>
      <c r="EN35" s="136"/>
      <c r="EO35" s="136"/>
      <c r="EP35" s="136"/>
      <c r="EQ35" s="136"/>
      <c r="ER35" s="136"/>
      <c r="ES35" s="136"/>
      <c r="ET35" s="136"/>
      <c r="EU35" s="136"/>
      <c r="EV35" s="136"/>
      <c r="EW35" s="136"/>
      <c r="EX35" s="136"/>
      <c r="EY35" s="136"/>
      <c r="EZ35" s="136"/>
      <c r="FA35" s="136"/>
      <c r="FB35" s="136"/>
      <c r="FC35" s="136"/>
      <c r="FD35" s="136"/>
      <c r="FE35" s="136"/>
      <c r="FF35" s="136"/>
      <c r="FG35" s="136"/>
      <c r="FH35" s="136"/>
      <c r="FI35" s="136"/>
      <c r="FJ35" s="136"/>
      <c r="FK35" s="136"/>
      <c r="FL35" s="136"/>
      <c r="FM35" s="136"/>
      <c r="FN35" s="136"/>
      <c r="FO35" s="136"/>
      <c r="FP35" s="136"/>
      <c r="FQ35" s="136"/>
      <c r="FR35" s="136"/>
      <c r="FS35" s="136"/>
      <c r="FT35" s="136"/>
      <c r="FU35" s="136"/>
      <c r="FV35" s="136"/>
      <c r="FW35" s="136"/>
      <c r="FX35" s="136"/>
      <c r="FY35" s="136"/>
      <c r="FZ35" s="136"/>
      <c r="GA35" s="136"/>
      <c r="GB35" s="136"/>
      <c r="GC35" s="136"/>
      <c r="GD35" s="136"/>
      <c r="GE35" s="136"/>
      <c r="GF35" s="136"/>
      <c r="GG35" s="136"/>
      <c r="GH35" s="136"/>
      <c r="GI35" s="136"/>
      <c r="GJ35" s="136"/>
      <c r="GK35" s="136"/>
      <c r="GL35" s="136"/>
      <c r="GM35" s="136"/>
      <c r="GN35" s="136"/>
      <c r="GO35" s="136"/>
      <c r="GP35" s="136"/>
      <c r="GQ35" s="136"/>
      <c r="GR35" s="136"/>
      <c r="GS35" s="136"/>
      <c r="GT35" s="136"/>
      <c r="GU35" s="136"/>
      <c r="GV35" s="136"/>
      <c r="GW35" s="136"/>
      <c r="GX35" s="136"/>
      <c r="GY35" s="136"/>
      <c r="GZ35" s="136"/>
      <c r="HA35" s="136"/>
      <c r="HB35" s="136"/>
      <c r="HC35" s="136"/>
      <c r="HD35" s="136"/>
      <c r="HE35" s="136"/>
      <c r="HF35" s="136"/>
      <c r="HG35" s="136"/>
      <c r="HH35" s="136"/>
      <c r="HI35" s="136"/>
      <c r="HJ35" s="136"/>
      <c r="HK35" s="136"/>
      <c r="HL35" s="136"/>
      <c r="HM35" s="136"/>
      <c r="HN35" s="136"/>
      <c r="HO35" s="136"/>
      <c r="HP35" s="136"/>
      <c r="HQ35" s="136"/>
      <c r="HR35" s="136"/>
      <c r="HS35" s="136"/>
      <c r="HT35" s="136"/>
      <c r="HU35" s="136"/>
      <c r="HV35" s="136"/>
      <c r="HW35" s="136"/>
      <c r="HX35" s="136"/>
      <c r="HY35" s="136"/>
      <c r="HZ35" s="136"/>
      <c r="IA35" s="136"/>
      <c r="IB35" s="136"/>
      <c r="IC35" s="136"/>
      <c r="ID35" s="136"/>
      <c r="IE35" s="136"/>
      <c r="IF35" s="136"/>
      <c r="IG35" s="136"/>
      <c r="IH35" s="136"/>
      <c r="II35" s="136"/>
      <c r="IJ35" s="136"/>
      <c r="IK35" s="136"/>
      <c r="IL35" s="136"/>
      <c r="IM35" s="136"/>
      <c r="IN35" s="136"/>
      <c r="IO35" s="136"/>
    </row>
    <row r="36" spans="1:249" ht="25.5" x14ac:dyDescent="0.2">
      <c r="A36" s="83" t="s">
        <v>142</v>
      </c>
      <c r="B36" s="39" t="s">
        <v>91</v>
      </c>
      <c r="C36" s="121" t="s">
        <v>458</v>
      </c>
      <c r="D36" s="121" t="s">
        <v>458</v>
      </c>
      <c r="E36" s="78" t="s">
        <v>44</v>
      </c>
      <c r="F36" s="121" t="s">
        <v>458</v>
      </c>
      <c r="G36" s="121" t="s">
        <v>458</v>
      </c>
      <c r="H36" s="69" t="s">
        <v>44</v>
      </c>
      <c r="I36" s="121" t="s">
        <v>458</v>
      </c>
      <c r="J36" s="121" t="s">
        <v>458</v>
      </c>
      <c r="K36" s="121" t="s">
        <v>458</v>
      </c>
      <c r="L36" s="121" t="s">
        <v>458</v>
      </c>
      <c r="M36" s="121" t="s">
        <v>458</v>
      </c>
      <c r="N36" s="120" t="s">
        <v>458</v>
      </c>
      <c r="O36" s="121" t="s">
        <v>458</v>
      </c>
      <c r="P36" s="71" t="s">
        <v>44</v>
      </c>
      <c r="Q36" s="121" t="s">
        <v>458</v>
      </c>
      <c r="R36" s="121" t="s">
        <v>458</v>
      </c>
      <c r="S36" s="69" t="s">
        <v>44</v>
      </c>
      <c r="T36" s="98">
        <v>0</v>
      </c>
      <c r="U36" s="98">
        <v>0</v>
      </c>
      <c r="V36" s="98">
        <v>0</v>
      </c>
      <c r="W36" s="98">
        <v>0</v>
      </c>
      <c r="X36" s="98">
        <v>0</v>
      </c>
      <c r="Y36" s="98">
        <v>0</v>
      </c>
      <c r="Z36" s="73">
        <v>0.26200000000000001</v>
      </c>
      <c r="AA36" s="98">
        <v>0</v>
      </c>
      <c r="AB36" s="98">
        <v>0</v>
      </c>
      <c r="AC36" s="82">
        <v>0.26200000000000001</v>
      </c>
    </row>
    <row r="37" spans="1:249" ht="25.5" x14ac:dyDescent="0.2">
      <c r="A37" s="83" t="s">
        <v>143</v>
      </c>
      <c r="B37" s="4" t="s">
        <v>92</v>
      </c>
      <c r="C37" s="121" t="s">
        <v>458</v>
      </c>
      <c r="D37" s="121" t="s">
        <v>458</v>
      </c>
      <c r="E37" s="28" t="s">
        <v>245</v>
      </c>
      <c r="F37" s="121" t="s">
        <v>458</v>
      </c>
      <c r="G37" s="121" t="s">
        <v>458</v>
      </c>
      <c r="H37" s="72" t="s">
        <v>245</v>
      </c>
      <c r="I37" s="121" t="s">
        <v>458</v>
      </c>
      <c r="J37" s="121" t="s">
        <v>458</v>
      </c>
      <c r="K37" s="121" t="s">
        <v>458</v>
      </c>
      <c r="L37" s="121" t="s">
        <v>458</v>
      </c>
      <c r="M37" s="121" t="s">
        <v>458</v>
      </c>
      <c r="N37" s="120" t="s">
        <v>458</v>
      </c>
      <c r="O37" s="121" t="s">
        <v>458</v>
      </c>
      <c r="P37" s="75" t="s">
        <v>57</v>
      </c>
      <c r="Q37" s="121" t="s">
        <v>458</v>
      </c>
      <c r="R37" s="121" t="s">
        <v>458</v>
      </c>
      <c r="S37" s="72" t="s">
        <v>57</v>
      </c>
      <c r="T37" s="98">
        <v>0</v>
      </c>
      <c r="U37" s="98">
        <v>0</v>
      </c>
      <c r="V37" s="98">
        <v>0</v>
      </c>
      <c r="W37" s="98">
        <v>0</v>
      </c>
      <c r="X37" s="98">
        <v>0</v>
      </c>
      <c r="Y37" s="98">
        <v>0</v>
      </c>
      <c r="Z37" s="73">
        <v>0.20300000000000001</v>
      </c>
      <c r="AA37" s="98">
        <v>0</v>
      </c>
      <c r="AB37" s="98">
        <v>0</v>
      </c>
      <c r="AC37" s="34">
        <v>0.20300000000000001</v>
      </c>
    </row>
    <row r="38" spans="1:249" ht="25.5" x14ac:dyDescent="0.2">
      <c r="A38" s="83" t="s">
        <v>144</v>
      </c>
      <c r="B38" s="4" t="s">
        <v>93</v>
      </c>
      <c r="C38" s="121" t="s">
        <v>458</v>
      </c>
      <c r="D38" s="121" t="s">
        <v>458</v>
      </c>
      <c r="E38" s="28" t="s">
        <v>49</v>
      </c>
      <c r="F38" s="121" t="s">
        <v>458</v>
      </c>
      <c r="G38" s="121" t="s">
        <v>458</v>
      </c>
      <c r="H38" s="72" t="s">
        <v>49</v>
      </c>
      <c r="I38" s="121" t="s">
        <v>458</v>
      </c>
      <c r="J38" s="121" t="s">
        <v>458</v>
      </c>
      <c r="K38" s="121" t="s">
        <v>458</v>
      </c>
      <c r="L38" s="121" t="s">
        <v>458</v>
      </c>
      <c r="M38" s="121" t="s">
        <v>458</v>
      </c>
      <c r="N38" s="120" t="s">
        <v>458</v>
      </c>
      <c r="O38" s="121" t="s">
        <v>458</v>
      </c>
      <c r="P38" s="75" t="s">
        <v>49</v>
      </c>
      <c r="Q38" s="121" t="s">
        <v>458</v>
      </c>
      <c r="R38" s="121" t="s">
        <v>458</v>
      </c>
      <c r="S38" s="72" t="s">
        <v>49</v>
      </c>
      <c r="T38" s="98">
        <v>0</v>
      </c>
      <c r="U38" s="98">
        <v>0</v>
      </c>
      <c r="V38" s="98">
        <v>0</v>
      </c>
      <c r="W38" s="98">
        <v>0</v>
      </c>
      <c r="X38" s="98">
        <v>0</v>
      </c>
      <c r="Y38" s="98">
        <v>0</v>
      </c>
      <c r="Z38" s="73">
        <v>0.53400000000000003</v>
      </c>
      <c r="AA38" s="98">
        <v>0</v>
      </c>
      <c r="AB38" s="98">
        <v>0</v>
      </c>
      <c r="AC38" s="34">
        <v>0.53400000000000003</v>
      </c>
    </row>
    <row r="39" spans="1:249" ht="25.5" x14ac:dyDescent="0.2">
      <c r="A39" s="83" t="s">
        <v>145</v>
      </c>
      <c r="B39" s="4" t="s">
        <v>89</v>
      </c>
      <c r="C39" s="121" t="s">
        <v>458</v>
      </c>
      <c r="D39" s="121" t="s">
        <v>458</v>
      </c>
      <c r="E39" s="28" t="s">
        <v>61</v>
      </c>
      <c r="F39" s="121" t="s">
        <v>458</v>
      </c>
      <c r="G39" s="121" t="s">
        <v>458</v>
      </c>
      <c r="H39" s="72" t="s">
        <v>61</v>
      </c>
      <c r="I39" s="121" t="s">
        <v>458</v>
      </c>
      <c r="J39" s="121" t="s">
        <v>458</v>
      </c>
      <c r="K39" s="121" t="s">
        <v>458</v>
      </c>
      <c r="L39" s="121" t="s">
        <v>458</v>
      </c>
      <c r="M39" s="121" t="s">
        <v>458</v>
      </c>
      <c r="N39" s="120" t="s">
        <v>458</v>
      </c>
      <c r="O39" s="121" t="s">
        <v>458</v>
      </c>
      <c r="P39" s="75" t="s">
        <v>61</v>
      </c>
      <c r="Q39" s="121" t="s">
        <v>458</v>
      </c>
      <c r="R39" s="121" t="s">
        <v>458</v>
      </c>
      <c r="S39" s="72" t="s">
        <v>61</v>
      </c>
      <c r="T39" s="98">
        <v>0</v>
      </c>
      <c r="U39" s="98">
        <v>0</v>
      </c>
      <c r="V39" s="98">
        <v>0</v>
      </c>
      <c r="W39" s="98">
        <v>0</v>
      </c>
      <c r="X39" s="98">
        <v>0</v>
      </c>
      <c r="Y39" s="33">
        <v>0</v>
      </c>
      <c r="Z39" s="124">
        <v>0.36199999999999999</v>
      </c>
      <c r="AA39" s="98">
        <v>0</v>
      </c>
      <c r="AB39" s="98">
        <v>0</v>
      </c>
      <c r="AC39" s="34">
        <v>0.36199999999999999</v>
      </c>
    </row>
    <row r="40" spans="1:249" ht="25.5" x14ac:dyDescent="0.2">
      <c r="A40" s="83" t="s">
        <v>146</v>
      </c>
      <c r="B40" s="4" t="s">
        <v>88</v>
      </c>
      <c r="C40" s="75" t="s">
        <v>458</v>
      </c>
      <c r="D40" s="28" t="s">
        <v>46</v>
      </c>
      <c r="E40" s="75" t="s">
        <v>458</v>
      </c>
      <c r="F40" s="75" t="s">
        <v>458</v>
      </c>
      <c r="G40" s="75" t="s">
        <v>458</v>
      </c>
      <c r="H40" s="72" t="s">
        <v>46</v>
      </c>
      <c r="I40" s="121" t="s">
        <v>458</v>
      </c>
      <c r="J40" s="121" t="s">
        <v>458</v>
      </c>
      <c r="K40" s="121" t="s">
        <v>458</v>
      </c>
      <c r="L40" s="121" t="s">
        <v>458</v>
      </c>
      <c r="M40" s="121" t="s">
        <v>458</v>
      </c>
      <c r="N40" s="120" t="s">
        <v>458</v>
      </c>
      <c r="O40" s="75" t="s">
        <v>46</v>
      </c>
      <c r="P40" s="75"/>
      <c r="Q40" s="121" t="s">
        <v>458</v>
      </c>
      <c r="R40" s="121" t="s">
        <v>458</v>
      </c>
      <c r="S40" s="72" t="s">
        <v>46</v>
      </c>
      <c r="T40" s="98">
        <v>0</v>
      </c>
      <c r="U40" s="98">
        <v>0</v>
      </c>
      <c r="V40" s="98">
        <v>0</v>
      </c>
      <c r="W40" s="98">
        <v>0</v>
      </c>
      <c r="X40" s="98">
        <v>0</v>
      </c>
      <c r="Y40" s="124">
        <v>3.2519999999999998</v>
      </c>
      <c r="Z40" s="33">
        <v>0</v>
      </c>
      <c r="AA40" s="98">
        <v>0</v>
      </c>
      <c r="AB40" s="98">
        <v>0</v>
      </c>
      <c r="AC40" s="34">
        <v>3.2519999999999998</v>
      </c>
    </row>
    <row r="41" spans="1:249" ht="38.25" x14ac:dyDescent="0.2">
      <c r="A41" s="83" t="s">
        <v>147</v>
      </c>
      <c r="B41" s="4" t="s">
        <v>87</v>
      </c>
      <c r="C41" s="75" t="s">
        <v>458</v>
      </c>
      <c r="D41" s="30" t="s">
        <v>458</v>
      </c>
      <c r="E41" s="28" t="s">
        <v>46</v>
      </c>
      <c r="F41" s="122" t="s">
        <v>458</v>
      </c>
      <c r="G41" s="122" t="s">
        <v>458</v>
      </c>
      <c r="H41" s="72" t="s">
        <v>46</v>
      </c>
      <c r="I41" s="121" t="s">
        <v>458</v>
      </c>
      <c r="J41" s="121" t="s">
        <v>458</v>
      </c>
      <c r="K41" s="121" t="s">
        <v>458</v>
      </c>
      <c r="L41" s="121" t="s">
        <v>458</v>
      </c>
      <c r="M41" s="121" t="s">
        <v>458</v>
      </c>
      <c r="N41" s="120" t="s">
        <v>458</v>
      </c>
      <c r="O41" s="30" t="s">
        <v>458</v>
      </c>
      <c r="P41" s="75" t="s">
        <v>46</v>
      </c>
      <c r="Q41" s="121" t="s">
        <v>458</v>
      </c>
      <c r="R41" s="121" t="s">
        <v>458</v>
      </c>
      <c r="S41" s="72" t="s">
        <v>46</v>
      </c>
      <c r="T41" s="98">
        <v>0</v>
      </c>
      <c r="U41" s="98">
        <v>0</v>
      </c>
      <c r="V41" s="98">
        <v>0</v>
      </c>
      <c r="W41" s="98">
        <v>0</v>
      </c>
      <c r="X41" s="98">
        <v>0</v>
      </c>
      <c r="Y41" s="98">
        <v>0</v>
      </c>
      <c r="Z41" s="73">
        <v>0.75900000000000001</v>
      </c>
      <c r="AA41" s="98">
        <v>0</v>
      </c>
      <c r="AB41" s="98">
        <v>0</v>
      </c>
      <c r="AC41" s="34">
        <v>0.75900000000000001</v>
      </c>
    </row>
    <row r="42" spans="1:249" ht="25.5" x14ac:dyDescent="0.2">
      <c r="A42" s="83" t="s">
        <v>148</v>
      </c>
      <c r="B42" s="4" t="s">
        <v>94</v>
      </c>
      <c r="C42" s="122" t="s">
        <v>458</v>
      </c>
      <c r="D42" s="30" t="s">
        <v>458</v>
      </c>
      <c r="E42" s="28" t="s">
        <v>46</v>
      </c>
      <c r="F42" s="122" t="s">
        <v>458</v>
      </c>
      <c r="G42" s="122" t="s">
        <v>458</v>
      </c>
      <c r="H42" s="72" t="s">
        <v>46</v>
      </c>
      <c r="I42" s="121" t="s">
        <v>458</v>
      </c>
      <c r="J42" s="121" t="s">
        <v>458</v>
      </c>
      <c r="K42" s="121" t="s">
        <v>458</v>
      </c>
      <c r="L42" s="121" t="s">
        <v>458</v>
      </c>
      <c r="M42" s="121" t="s">
        <v>458</v>
      </c>
      <c r="N42" s="120" t="s">
        <v>458</v>
      </c>
      <c r="O42" s="30" t="s">
        <v>458</v>
      </c>
      <c r="P42" s="75" t="s">
        <v>46</v>
      </c>
      <c r="Q42" s="121" t="s">
        <v>458</v>
      </c>
      <c r="R42" s="121" t="s">
        <v>458</v>
      </c>
      <c r="S42" s="72" t="s">
        <v>46</v>
      </c>
      <c r="T42" s="98">
        <v>0</v>
      </c>
      <c r="U42" s="98">
        <v>0</v>
      </c>
      <c r="V42" s="98">
        <v>0</v>
      </c>
      <c r="W42" s="98">
        <v>0</v>
      </c>
      <c r="X42" s="98">
        <v>0</v>
      </c>
      <c r="Y42" s="98">
        <v>0</v>
      </c>
      <c r="Z42" s="73">
        <v>0.75900000000000001</v>
      </c>
      <c r="AA42" s="98">
        <v>0</v>
      </c>
      <c r="AB42" s="98">
        <v>0</v>
      </c>
      <c r="AC42" s="34">
        <v>0.75900000000000001</v>
      </c>
    </row>
    <row r="43" spans="1:249" ht="38.25" x14ac:dyDescent="0.2">
      <c r="A43" s="83" t="s">
        <v>149</v>
      </c>
      <c r="B43" s="4" t="s">
        <v>95</v>
      </c>
      <c r="C43" s="122" t="s">
        <v>458</v>
      </c>
      <c r="D43" s="30" t="s">
        <v>458</v>
      </c>
      <c r="E43" s="28" t="s">
        <v>45</v>
      </c>
      <c r="F43" s="122" t="s">
        <v>458</v>
      </c>
      <c r="G43" s="122" t="s">
        <v>458</v>
      </c>
      <c r="H43" s="72" t="s">
        <v>45</v>
      </c>
      <c r="I43" s="121" t="s">
        <v>458</v>
      </c>
      <c r="J43" s="121" t="s">
        <v>458</v>
      </c>
      <c r="K43" s="121" t="s">
        <v>458</v>
      </c>
      <c r="L43" s="121" t="s">
        <v>458</v>
      </c>
      <c r="M43" s="121" t="s">
        <v>458</v>
      </c>
      <c r="N43" s="120" t="s">
        <v>458</v>
      </c>
      <c r="O43" s="30" t="s">
        <v>458</v>
      </c>
      <c r="P43" s="75" t="s">
        <v>45</v>
      </c>
      <c r="Q43" s="121" t="s">
        <v>458</v>
      </c>
      <c r="R43" s="121" t="s">
        <v>458</v>
      </c>
      <c r="S43" s="72" t="s">
        <v>45</v>
      </c>
      <c r="T43" s="98">
        <v>0</v>
      </c>
      <c r="U43" s="98">
        <v>0</v>
      </c>
      <c r="V43" s="98">
        <v>0</v>
      </c>
      <c r="W43" s="98">
        <v>0</v>
      </c>
      <c r="X43" s="98">
        <v>0</v>
      </c>
      <c r="Y43" s="98">
        <v>0</v>
      </c>
      <c r="Z43" s="73">
        <v>0.53800000000000003</v>
      </c>
      <c r="AA43" s="98">
        <v>0</v>
      </c>
      <c r="AB43" s="98">
        <v>0</v>
      </c>
      <c r="AC43" s="34">
        <v>0.53800000000000003</v>
      </c>
    </row>
    <row r="44" spans="1:249" ht="25.5" x14ac:dyDescent="0.2">
      <c r="A44" s="83" t="s">
        <v>150</v>
      </c>
      <c r="B44" s="4" t="s">
        <v>96</v>
      </c>
      <c r="C44" s="122" t="s">
        <v>458</v>
      </c>
      <c r="D44" s="30" t="s">
        <v>458</v>
      </c>
      <c r="E44" s="28" t="s">
        <v>45</v>
      </c>
      <c r="F44" s="122" t="s">
        <v>458</v>
      </c>
      <c r="G44" s="122" t="s">
        <v>458</v>
      </c>
      <c r="H44" s="72" t="s">
        <v>45</v>
      </c>
      <c r="I44" s="121" t="s">
        <v>458</v>
      </c>
      <c r="J44" s="121" t="s">
        <v>458</v>
      </c>
      <c r="K44" s="121" t="s">
        <v>458</v>
      </c>
      <c r="L44" s="121" t="s">
        <v>458</v>
      </c>
      <c r="M44" s="121" t="s">
        <v>458</v>
      </c>
      <c r="N44" s="120" t="s">
        <v>458</v>
      </c>
      <c r="O44" s="30" t="s">
        <v>458</v>
      </c>
      <c r="P44" s="75" t="s">
        <v>45</v>
      </c>
      <c r="Q44" s="121" t="s">
        <v>458</v>
      </c>
      <c r="R44" s="121" t="s">
        <v>458</v>
      </c>
      <c r="S44" s="72" t="s">
        <v>45</v>
      </c>
      <c r="T44" s="98">
        <v>0</v>
      </c>
      <c r="U44" s="98">
        <v>0</v>
      </c>
      <c r="V44" s="98">
        <v>0</v>
      </c>
      <c r="W44" s="98">
        <v>0</v>
      </c>
      <c r="X44" s="98">
        <v>0</v>
      </c>
      <c r="Y44" s="98">
        <v>0</v>
      </c>
      <c r="Z44" s="73">
        <v>0.53800000000000003</v>
      </c>
      <c r="AA44" s="98">
        <v>0</v>
      </c>
      <c r="AB44" s="98">
        <v>0</v>
      </c>
      <c r="AC44" s="34">
        <v>0.53800000000000003</v>
      </c>
    </row>
    <row r="45" spans="1:249" ht="38.25" x14ac:dyDescent="0.2">
      <c r="A45" s="83" t="s">
        <v>151</v>
      </c>
      <c r="B45" s="4" t="s">
        <v>174</v>
      </c>
      <c r="C45" s="122" t="s">
        <v>458</v>
      </c>
      <c r="D45" s="30" t="s">
        <v>458</v>
      </c>
      <c r="E45" s="28" t="s">
        <v>57</v>
      </c>
      <c r="F45" s="122" t="s">
        <v>458</v>
      </c>
      <c r="G45" s="122" t="s">
        <v>458</v>
      </c>
      <c r="H45" s="72" t="s">
        <v>57</v>
      </c>
      <c r="I45" s="121" t="s">
        <v>458</v>
      </c>
      <c r="J45" s="121" t="s">
        <v>458</v>
      </c>
      <c r="K45" s="121" t="s">
        <v>458</v>
      </c>
      <c r="L45" s="121" t="s">
        <v>458</v>
      </c>
      <c r="M45" s="121" t="s">
        <v>458</v>
      </c>
      <c r="N45" s="120" t="s">
        <v>458</v>
      </c>
      <c r="O45" s="30" t="s">
        <v>458</v>
      </c>
      <c r="P45" s="75" t="s">
        <v>57</v>
      </c>
      <c r="Q45" s="121" t="s">
        <v>458</v>
      </c>
      <c r="R45" s="121" t="s">
        <v>458</v>
      </c>
      <c r="S45" s="72" t="s">
        <v>57</v>
      </c>
      <c r="T45" s="98">
        <v>0</v>
      </c>
      <c r="U45" s="98">
        <v>0</v>
      </c>
      <c r="V45" s="98">
        <v>0</v>
      </c>
      <c r="W45" s="98">
        <v>0</v>
      </c>
      <c r="X45" s="98">
        <v>0</v>
      </c>
      <c r="Y45" s="98">
        <v>0</v>
      </c>
      <c r="Z45" s="73">
        <v>0.20300000000000001</v>
      </c>
      <c r="AA45" s="98">
        <v>0</v>
      </c>
      <c r="AB45" s="98">
        <v>0</v>
      </c>
      <c r="AC45" s="34">
        <v>0.20300000000000001</v>
      </c>
    </row>
    <row r="46" spans="1:249" ht="25.5" x14ac:dyDescent="0.2">
      <c r="A46" s="83" t="s">
        <v>152</v>
      </c>
      <c r="B46" s="4" t="s">
        <v>175</v>
      </c>
      <c r="C46" s="122" t="s">
        <v>458</v>
      </c>
      <c r="D46" s="30" t="s">
        <v>458</v>
      </c>
      <c r="E46" s="28" t="s">
        <v>57</v>
      </c>
      <c r="F46" s="122" t="s">
        <v>458</v>
      </c>
      <c r="G46" s="122" t="s">
        <v>458</v>
      </c>
      <c r="H46" s="72" t="s">
        <v>57</v>
      </c>
      <c r="I46" s="121" t="s">
        <v>458</v>
      </c>
      <c r="J46" s="121" t="s">
        <v>458</v>
      </c>
      <c r="K46" s="121" t="s">
        <v>458</v>
      </c>
      <c r="L46" s="121" t="s">
        <v>458</v>
      </c>
      <c r="M46" s="121" t="s">
        <v>458</v>
      </c>
      <c r="N46" s="120" t="s">
        <v>458</v>
      </c>
      <c r="O46" s="30" t="s">
        <v>458</v>
      </c>
      <c r="P46" s="75" t="s">
        <v>57</v>
      </c>
      <c r="Q46" s="121" t="s">
        <v>458</v>
      </c>
      <c r="R46" s="121" t="s">
        <v>458</v>
      </c>
      <c r="S46" s="72" t="s">
        <v>57</v>
      </c>
      <c r="T46" s="98">
        <v>0</v>
      </c>
      <c r="U46" s="98">
        <v>0</v>
      </c>
      <c r="V46" s="98">
        <v>0</v>
      </c>
      <c r="W46" s="98">
        <v>0</v>
      </c>
      <c r="X46" s="98">
        <v>0</v>
      </c>
      <c r="Y46" s="98">
        <v>0</v>
      </c>
      <c r="Z46" s="73">
        <v>0.20300000000000001</v>
      </c>
      <c r="AA46" s="98">
        <v>0</v>
      </c>
      <c r="AB46" s="98">
        <v>0</v>
      </c>
      <c r="AC46" s="34">
        <v>0.20300000000000001</v>
      </c>
    </row>
    <row r="47" spans="1:249" ht="25.5" x14ac:dyDescent="0.2">
      <c r="A47" s="83" t="s">
        <v>153</v>
      </c>
      <c r="B47" s="4" t="s">
        <v>176</v>
      </c>
      <c r="C47" s="122" t="s">
        <v>458</v>
      </c>
      <c r="D47" s="30" t="s">
        <v>458</v>
      </c>
      <c r="E47" s="28" t="s">
        <v>46</v>
      </c>
      <c r="F47" s="122" t="s">
        <v>458</v>
      </c>
      <c r="G47" s="122" t="s">
        <v>458</v>
      </c>
      <c r="H47" s="72" t="s">
        <v>46</v>
      </c>
      <c r="I47" s="121" t="s">
        <v>458</v>
      </c>
      <c r="J47" s="121" t="s">
        <v>458</v>
      </c>
      <c r="K47" s="121" t="s">
        <v>458</v>
      </c>
      <c r="L47" s="121" t="s">
        <v>458</v>
      </c>
      <c r="M47" s="121" t="s">
        <v>458</v>
      </c>
      <c r="N47" s="120" t="s">
        <v>458</v>
      </c>
      <c r="O47" s="30" t="s">
        <v>458</v>
      </c>
      <c r="P47" s="75" t="s">
        <v>46</v>
      </c>
      <c r="Q47" s="121" t="s">
        <v>458</v>
      </c>
      <c r="R47" s="121" t="s">
        <v>458</v>
      </c>
      <c r="S47" s="72" t="s">
        <v>46</v>
      </c>
      <c r="T47" s="98">
        <v>0</v>
      </c>
      <c r="U47" s="98">
        <v>0</v>
      </c>
      <c r="V47" s="98">
        <v>0</v>
      </c>
      <c r="W47" s="98">
        <v>0</v>
      </c>
      <c r="X47" s="98">
        <v>0</v>
      </c>
      <c r="Y47" s="98">
        <v>0</v>
      </c>
      <c r="Z47" s="73">
        <v>0.75900000000000001</v>
      </c>
      <c r="AA47" s="98">
        <v>0</v>
      </c>
      <c r="AB47" s="98">
        <v>0</v>
      </c>
      <c r="AC47" s="34">
        <v>0.75900000000000001</v>
      </c>
    </row>
    <row r="48" spans="1:249" ht="25.5" x14ac:dyDescent="0.2">
      <c r="A48" s="83" t="s">
        <v>154</v>
      </c>
      <c r="B48" s="4" t="s">
        <v>177</v>
      </c>
      <c r="C48" s="122" t="s">
        <v>458</v>
      </c>
      <c r="D48" s="30" t="s">
        <v>458</v>
      </c>
      <c r="E48" s="28" t="s">
        <v>247</v>
      </c>
      <c r="F48" s="122" t="s">
        <v>458</v>
      </c>
      <c r="G48" s="122" t="s">
        <v>458</v>
      </c>
      <c r="H48" s="72" t="s">
        <v>247</v>
      </c>
      <c r="I48" s="121" t="s">
        <v>458</v>
      </c>
      <c r="J48" s="121" t="s">
        <v>458</v>
      </c>
      <c r="K48" s="121" t="s">
        <v>458</v>
      </c>
      <c r="L48" s="121" t="s">
        <v>458</v>
      </c>
      <c r="M48" s="121" t="s">
        <v>458</v>
      </c>
      <c r="N48" s="120" t="s">
        <v>458</v>
      </c>
      <c r="O48" s="30" t="s">
        <v>458</v>
      </c>
      <c r="P48" s="75" t="s">
        <v>46</v>
      </c>
      <c r="Q48" s="121" t="s">
        <v>458</v>
      </c>
      <c r="R48" s="121" t="s">
        <v>458</v>
      </c>
      <c r="S48" s="72" t="s">
        <v>46</v>
      </c>
      <c r="T48" s="98">
        <v>0</v>
      </c>
      <c r="U48" s="98">
        <v>0</v>
      </c>
      <c r="V48" s="98">
        <v>0</v>
      </c>
      <c r="W48" s="98">
        <v>0</v>
      </c>
      <c r="X48" s="98">
        <v>0</v>
      </c>
      <c r="Y48" s="98">
        <v>0</v>
      </c>
      <c r="Z48" s="73">
        <v>0.75900000000000001</v>
      </c>
      <c r="AA48" s="98">
        <v>0</v>
      </c>
      <c r="AB48" s="98">
        <v>0</v>
      </c>
      <c r="AC48" s="34">
        <v>0.75900000000000001</v>
      </c>
    </row>
    <row r="49" spans="1:29" ht="51" x14ac:dyDescent="0.2">
      <c r="A49" s="83" t="s">
        <v>155</v>
      </c>
      <c r="B49" s="86" t="s">
        <v>115</v>
      </c>
      <c r="C49" s="122" t="s">
        <v>458</v>
      </c>
      <c r="D49" s="30" t="s">
        <v>458</v>
      </c>
      <c r="E49" s="28"/>
      <c r="F49" s="122" t="s">
        <v>458</v>
      </c>
      <c r="G49" s="122" t="s">
        <v>458</v>
      </c>
      <c r="H49" s="72"/>
      <c r="I49" s="121" t="s">
        <v>458</v>
      </c>
      <c r="J49" s="121" t="s">
        <v>458</v>
      </c>
      <c r="K49" s="121" t="s">
        <v>458</v>
      </c>
      <c r="L49" s="121" t="s">
        <v>458</v>
      </c>
      <c r="M49" s="121" t="s">
        <v>458</v>
      </c>
      <c r="N49" s="120" t="s">
        <v>458</v>
      </c>
      <c r="O49" s="30" t="s">
        <v>458</v>
      </c>
      <c r="P49" s="75"/>
      <c r="Q49" s="121" t="s">
        <v>458</v>
      </c>
      <c r="R49" s="121" t="s">
        <v>458</v>
      </c>
      <c r="S49" s="72" t="s">
        <v>458</v>
      </c>
      <c r="T49" s="98">
        <v>0</v>
      </c>
      <c r="U49" s="98">
        <v>0</v>
      </c>
      <c r="V49" s="98">
        <v>0</v>
      </c>
      <c r="W49" s="98">
        <v>0</v>
      </c>
      <c r="X49" s="98">
        <v>0</v>
      </c>
      <c r="Y49" s="98">
        <v>0</v>
      </c>
      <c r="Z49" s="87">
        <v>0.96499999999999997</v>
      </c>
      <c r="AA49" s="98">
        <v>0</v>
      </c>
      <c r="AB49" s="98">
        <v>0</v>
      </c>
      <c r="AC49" s="34">
        <v>0.96499999999999997</v>
      </c>
    </row>
    <row r="50" spans="1:29" ht="25.5" x14ac:dyDescent="0.2">
      <c r="A50" s="83" t="s">
        <v>156</v>
      </c>
      <c r="B50" s="4" t="s">
        <v>178</v>
      </c>
      <c r="C50" s="122" t="s">
        <v>458</v>
      </c>
      <c r="D50" s="30" t="s">
        <v>458</v>
      </c>
      <c r="E50" s="75" t="s">
        <v>45</v>
      </c>
      <c r="F50" s="122" t="s">
        <v>458</v>
      </c>
      <c r="G50" s="122" t="s">
        <v>458</v>
      </c>
      <c r="H50" s="72" t="s">
        <v>45</v>
      </c>
      <c r="I50" s="121" t="s">
        <v>458</v>
      </c>
      <c r="J50" s="121" t="s">
        <v>458</v>
      </c>
      <c r="K50" s="121" t="s">
        <v>458</v>
      </c>
      <c r="L50" s="121" t="s">
        <v>458</v>
      </c>
      <c r="M50" s="121" t="s">
        <v>458</v>
      </c>
      <c r="N50" s="120" t="s">
        <v>458</v>
      </c>
      <c r="O50" s="30" t="s">
        <v>458</v>
      </c>
      <c r="P50" s="75" t="s">
        <v>45</v>
      </c>
      <c r="Q50" s="121" t="s">
        <v>458</v>
      </c>
      <c r="R50" s="121" t="s">
        <v>458</v>
      </c>
      <c r="S50" s="72" t="s">
        <v>45</v>
      </c>
      <c r="T50" s="98">
        <v>0</v>
      </c>
      <c r="U50" s="98">
        <v>0</v>
      </c>
      <c r="V50" s="98">
        <v>0</v>
      </c>
      <c r="W50" s="98">
        <v>0</v>
      </c>
      <c r="X50" s="98">
        <v>0</v>
      </c>
      <c r="Y50" s="98">
        <v>0</v>
      </c>
      <c r="Z50" s="73">
        <v>0.53800000000000003</v>
      </c>
      <c r="AA50" s="98">
        <v>0</v>
      </c>
      <c r="AB50" s="98">
        <v>0</v>
      </c>
      <c r="AC50" s="34">
        <v>0.53800000000000003</v>
      </c>
    </row>
    <row r="51" spans="1:29" ht="25.5" x14ac:dyDescent="0.2">
      <c r="A51" s="83" t="s">
        <v>157</v>
      </c>
      <c r="B51" s="4" t="s">
        <v>179</v>
      </c>
      <c r="C51" s="122" t="s">
        <v>458</v>
      </c>
      <c r="D51" s="30" t="s">
        <v>458</v>
      </c>
      <c r="E51" s="75" t="s">
        <v>249</v>
      </c>
      <c r="F51" s="122" t="s">
        <v>458</v>
      </c>
      <c r="G51" s="122" t="s">
        <v>458</v>
      </c>
      <c r="H51" s="72" t="s">
        <v>249</v>
      </c>
      <c r="I51" s="121" t="s">
        <v>458</v>
      </c>
      <c r="J51" s="121" t="s">
        <v>458</v>
      </c>
      <c r="K51" s="121" t="s">
        <v>458</v>
      </c>
      <c r="L51" s="121" t="s">
        <v>458</v>
      </c>
      <c r="M51" s="121" t="s">
        <v>458</v>
      </c>
      <c r="N51" s="120" t="s">
        <v>458</v>
      </c>
      <c r="O51" s="30" t="s">
        <v>458</v>
      </c>
      <c r="P51" s="75" t="s">
        <v>46</v>
      </c>
      <c r="Q51" s="121" t="s">
        <v>458</v>
      </c>
      <c r="R51" s="121" t="s">
        <v>458</v>
      </c>
      <c r="S51" s="72" t="s">
        <v>46</v>
      </c>
      <c r="T51" s="98">
        <v>0</v>
      </c>
      <c r="U51" s="98">
        <v>0</v>
      </c>
      <c r="V51" s="98">
        <v>0</v>
      </c>
      <c r="W51" s="98">
        <v>0</v>
      </c>
      <c r="X51" s="98">
        <v>0</v>
      </c>
      <c r="Y51" s="98">
        <v>0</v>
      </c>
      <c r="Z51" s="73">
        <v>0.75900000000000001</v>
      </c>
      <c r="AA51" s="98">
        <v>0</v>
      </c>
      <c r="AB51" s="98">
        <v>0</v>
      </c>
      <c r="AC51" s="34">
        <v>0.75900000000000001</v>
      </c>
    </row>
    <row r="52" spans="1:29" ht="25.5" x14ac:dyDescent="0.2">
      <c r="A52" s="83" t="s">
        <v>158</v>
      </c>
      <c r="B52" s="4" t="s">
        <v>180</v>
      </c>
      <c r="C52" s="122" t="s">
        <v>458</v>
      </c>
      <c r="D52" s="30" t="s">
        <v>458</v>
      </c>
      <c r="E52" s="75" t="s">
        <v>61</v>
      </c>
      <c r="F52" s="122" t="s">
        <v>458</v>
      </c>
      <c r="G52" s="122" t="s">
        <v>458</v>
      </c>
      <c r="H52" s="72" t="s">
        <v>61</v>
      </c>
      <c r="I52" s="121" t="s">
        <v>458</v>
      </c>
      <c r="J52" s="121" t="s">
        <v>458</v>
      </c>
      <c r="K52" s="121" t="s">
        <v>458</v>
      </c>
      <c r="L52" s="121" t="s">
        <v>458</v>
      </c>
      <c r="M52" s="121" t="s">
        <v>458</v>
      </c>
      <c r="N52" s="120" t="s">
        <v>458</v>
      </c>
      <c r="O52" s="30" t="s">
        <v>458</v>
      </c>
      <c r="P52" s="75" t="s">
        <v>61</v>
      </c>
      <c r="Q52" s="121" t="s">
        <v>458</v>
      </c>
      <c r="R52" s="121" t="s">
        <v>458</v>
      </c>
      <c r="S52" s="72" t="s">
        <v>61</v>
      </c>
      <c r="T52" s="98">
        <v>0</v>
      </c>
      <c r="U52" s="98">
        <v>0</v>
      </c>
      <c r="V52" s="98">
        <v>0</v>
      </c>
      <c r="W52" s="98">
        <v>0</v>
      </c>
      <c r="X52" s="98">
        <v>0</v>
      </c>
      <c r="Y52" s="98">
        <v>0</v>
      </c>
      <c r="Z52" s="73">
        <v>0.36199999999999999</v>
      </c>
      <c r="AA52" s="98">
        <v>0</v>
      </c>
      <c r="AB52" s="98">
        <v>0</v>
      </c>
      <c r="AC52" s="34">
        <v>0.36199999999999999</v>
      </c>
    </row>
    <row r="53" spans="1:29" ht="25.5" x14ac:dyDescent="0.2">
      <c r="A53" s="83" t="s">
        <v>159</v>
      </c>
      <c r="B53" s="4" t="s">
        <v>181</v>
      </c>
      <c r="C53" s="122" t="s">
        <v>458</v>
      </c>
      <c r="D53" s="30" t="s">
        <v>458</v>
      </c>
      <c r="E53" s="75" t="s">
        <v>46</v>
      </c>
      <c r="F53" s="122" t="s">
        <v>458</v>
      </c>
      <c r="G53" s="122" t="s">
        <v>458</v>
      </c>
      <c r="H53" s="72" t="s">
        <v>46</v>
      </c>
      <c r="I53" s="121" t="s">
        <v>458</v>
      </c>
      <c r="J53" s="121" t="s">
        <v>458</v>
      </c>
      <c r="K53" s="121" t="s">
        <v>458</v>
      </c>
      <c r="L53" s="121" t="s">
        <v>458</v>
      </c>
      <c r="M53" s="121" t="s">
        <v>458</v>
      </c>
      <c r="N53" s="120" t="s">
        <v>458</v>
      </c>
      <c r="O53" s="30" t="s">
        <v>458</v>
      </c>
      <c r="P53" s="75" t="s">
        <v>46</v>
      </c>
      <c r="Q53" s="121" t="s">
        <v>458</v>
      </c>
      <c r="R53" s="121" t="s">
        <v>458</v>
      </c>
      <c r="S53" s="72" t="s">
        <v>46</v>
      </c>
      <c r="T53" s="98">
        <v>0</v>
      </c>
      <c r="U53" s="98">
        <v>0</v>
      </c>
      <c r="V53" s="98">
        <v>0</v>
      </c>
      <c r="W53" s="98">
        <v>0</v>
      </c>
      <c r="X53" s="98">
        <v>0</v>
      </c>
      <c r="Y53" s="98">
        <v>0</v>
      </c>
      <c r="Z53" s="73">
        <v>0.75900000000000001</v>
      </c>
      <c r="AA53" s="98">
        <v>0</v>
      </c>
      <c r="AB53" s="98">
        <v>0</v>
      </c>
      <c r="AC53" s="34">
        <v>0.75900000000000001</v>
      </c>
    </row>
    <row r="54" spans="1:29" ht="25.5" x14ac:dyDescent="0.2">
      <c r="A54" s="83" t="s">
        <v>160</v>
      </c>
      <c r="B54" s="4" t="s">
        <v>182</v>
      </c>
      <c r="C54" s="122" t="s">
        <v>458</v>
      </c>
      <c r="D54" s="30" t="s">
        <v>458</v>
      </c>
      <c r="E54" s="75" t="s">
        <v>61</v>
      </c>
      <c r="F54" s="122" t="s">
        <v>458</v>
      </c>
      <c r="G54" s="122" t="s">
        <v>458</v>
      </c>
      <c r="H54" s="72" t="s">
        <v>61</v>
      </c>
      <c r="I54" s="121" t="s">
        <v>458</v>
      </c>
      <c r="J54" s="121" t="s">
        <v>458</v>
      </c>
      <c r="K54" s="121" t="s">
        <v>458</v>
      </c>
      <c r="L54" s="121" t="s">
        <v>458</v>
      </c>
      <c r="M54" s="121" t="s">
        <v>458</v>
      </c>
      <c r="N54" s="120" t="s">
        <v>458</v>
      </c>
      <c r="O54" s="30" t="s">
        <v>458</v>
      </c>
      <c r="P54" s="75" t="s">
        <v>61</v>
      </c>
      <c r="Q54" s="121" t="s">
        <v>458</v>
      </c>
      <c r="R54" s="121" t="s">
        <v>458</v>
      </c>
      <c r="S54" s="72" t="s">
        <v>61</v>
      </c>
      <c r="T54" s="98">
        <v>0</v>
      </c>
      <c r="U54" s="98">
        <v>0</v>
      </c>
      <c r="V54" s="98">
        <v>0</v>
      </c>
      <c r="W54" s="98">
        <v>0</v>
      </c>
      <c r="X54" s="98">
        <v>0</v>
      </c>
      <c r="Y54" s="98">
        <v>0</v>
      </c>
      <c r="Z54" s="73">
        <v>0.36199999999999999</v>
      </c>
      <c r="AA54" s="98">
        <v>0</v>
      </c>
      <c r="AB54" s="98">
        <v>0</v>
      </c>
      <c r="AC54" s="34">
        <v>0.36199999999999999</v>
      </c>
    </row>
    <row r="55" spans="1:29" ht="25.5" x14ac:dyDescent="0.2">
      <c r="A55" s="83" t="s">
        <v>161</v>
      </c>
      <c r="B55" s="4" t="s">
        <v>183</v>
      </c>
      <c r="C55" s="122" t="s">
        <v>458</v>
      </c>
      <c r="D55" s="30" t="s">
        <v>458</v>
      </c>
      <c r="E55" s="75" t="s">
        <v>56</v>
      </c>
      <c r="F55" s="122" t="s">
        <v>458</v>
      </c>
      <c r="G55" s="122" t="s">
        <v>458</v>
      </c>
      <c r="H55" s="72" t="s">
        <v>56</v>
      </c>
      <c r="I55" s="121" t="s">
        <v>458</v>
      </c>
      <c r="J55" s="121" t="s">
        <v>458</v>
      </c>
      <c r="K55" s="121" t="s">
        <v>458</v>
      </c>
      <c r="L55" s="121" t="s">
        <v>458</v>
      </c>
      <c r="M55" s="121" t="s">
        <v>458</v>
      </c>
      <c r="N55" s="120" t="s">
        <v>458</v>
      </c>
      <c r="O55" s="30" t="s">
        <v>458</v>
      </c>
      <c r="P55" s="75" t="s">
        <v>57</v>
      </c>
      <c r="Q55" s="121" t="s">
        <v>458</v>
      </c>
      <c r="R55" s="121" t="s">
        <v>458</v>
      </c>
      <c r="S55" s="72" t="s">
        <v>57</v>
      </c>
      <c r="T55" s="98">
        <v>0</v>
      </c>
      <c r="U55" s="98">
        <v>0</v>
      </c>
      <c r="V55" s="98">
        <v>0</v>
      </c>
      <c r="W55" s="98">
        <v>0</v>
      </c>
      <c r="X55" s="98">
        <v>0</v>
      </c>
      <c r="Y55" s="98">
        <v>0</v>
      </c>
      <c r="Z55" s="73">
        <v>0.20300000000000001</v>
      </c>
      <c r="AA55" s="98">
        <v>0</v>
      </c>
      <c r="AB55" s="98">
        <v>0</v>
      </c>
      <c r="AC55" s="34">
        <v>0.20300000000000001</v>
      </c>
    </row>
    <row r="56" spans="1:29" ht="25.5" x14ac:dyDescent="0.2">
      <c r="A56" s="83" t="s">
        <v>162</v>
      </c>
      <c r="B56" s="4" t="s">
        <v>184</v>
      </c>
      <c r="C56" s="122" t="s">
        <v>458</v>
      </c>
      <c r="D56" s="30" t="s">
        <v>458</v>
      </c>
      <c r="E56" s="30" t="s">
        <v>458</v>
      </c>
      <c r="F56" s="27" t="s">
        <v>250</v>
      </c>
      <c r="G56" s="122" t="s">
        <v>458</v>
      </c>
      <c r="H56" s="72" t="s">
        <v>250</v>
      </c>
      <c r="I56" s="121" t="s">
        <v>458</v>
      </c>
      <c r="J56" s="121" t="s">
        <v>458</v>
      </c>
      <c r="K56" s="121" t="s">
        <v>458</v>
      </c>
      <c r="L56" s="121" t="s">
        <v>458</v>
      </c>
      <c r="M56" s="121" t="s">
        <v>458</v>
      </c>
      <c r="N56" s="120" t="s">
        <v>458</v>
      </c>
      <c r="O56" s="30" t="s">
        <v>458</v>
      </c>
      <c r="P56" s="30" t="s">
        <v>458</v>
      </c>
      <c r="Q56" s="75" t="s">
        <v>46</v>
      </c>
      <c r="R56" s="121" t="s">
        <v>458</v>
      </c>
      <c r="S56" s="72" t="s">
        <v>46</v>
      </c>
      <c r="T56" s="98">
        <v>0</v>
      </c>
      <c r="U56" s="98">
        <v>0</v>
      </c>
      <c r="V56" s="98">
        <v>0</v>
      </c>
      <c r="W56" s="98">
        <v>0</v>
      </c>
      <c r="X56" s="98">
        <v>0</v>
      </c>
      <c r="Y56" s="98">
        <v>0</v>
      </c>
      <c r="Z56" s="98">
        <v>0</v>
      </c>
      <c r="AA56" s="13">
        <v>0.75800000000000001</v>
      </c>
      <c r="AB56" s="98">
        <v>0</v>
      </c>
      <c r="AC56" s="34">
        <v>0.75800000000000001</v>
      </c>
    </row>
    <row r="57" spans="1:29" ht="25.5" x14ac:dyDescent="0.2">
      <c r="A57" s="83" t="s">
        <v>163</v>
      </c>
      <c r="B57" s="4" t="s">
        <v>185</v>
      </c>
      <c r="C57" s="122" t="s">
        <v>458</v>
      </c>
      <c r="D57" s="30" t="s">
        <v>458</v>
      </c>
      <c r="E57" s="30" t="s">
        <v>458</v>
      </c>
      <c r="F57" s="27" t="s">
        <v>57</v>
      </c>
      <c r="G57" s="122" t="s">
        <v>458</v>
      </c>
      <c r="H57" s="72" t="s">
        <v>57</v>
      </c>
      <c r="I57" s="121" t="s">
        <v>458</v>
      </c>
      <c r="J57" s="121" t="s">
        <v>458</v>
      </c>
      <c r="K57" s="121" t="s">
        <v>458</v>
      </c>
      <c r="L57" s="121" t="s">
        <v>458</v>
      </c>
      <c r="M57" s="121" t="s">
        <v>458</v>
      </c>
      <c r="N57" s="120" t="s">
        <v>458</v>
      </c>
      <c r="O57" s="30" t="s">
        <v>458</v>
      </c>
      <c r="P57" s="30" t="s">
        <v>458</v>
      </c>
      <c r="Q57" s="75" t="s">
        <v>57</v>
      </c>
      <c r="R57" s="121" t="s">
        <v>458</v>
      </c>
      <c r="S57" s="72" t="s">
        <v>57</v>
      </c>
      <c r="T57" s="98">
        <v>0</v>
      </c>
      <c r="U57" s="98">
        <v>0</v>
      </c>
      <c r="V57" s="98">
        <v>0</v>
      </c>
      <c r="W57" s="98">
        <v>0</v>
      </c>
      <c r="X57" s="98">
        <v>0</v>
      </c>
      <c r="Y57" s="98">
        <v>0</v>
      </c>
      <c r="Z57" s="98">
        <v>0</v>
      </c>
      <c r="AA57" s="73">
        <v>0.20300000000000001</v>
      </c>
      <c r="AB57" s="98">
        <v>0</v>
      </c>
      <c r="AC57" s="34">
        <v>0.20300000000000001</v>
      </c>
    </row>
    <row r="58" spans="1:29" ht="25.5" x14ac:dyDescent="0.2">
      <c r="A58" s="83" t="s">
        <v>164</v>
      </c>
      <c r="B58" s="4" t="s">
        <v>186</v>
      </c>
      <c r="C58" s="122" t="s">
        <v>458</v>
      </c>
      <c r="D58" s="30" t="s">
        <v>458</v>
      </c>
      <c r="E58" s="30" t="s">
        <v>458</v>
      </c>
      <c r="F58" s="75" t="s">
        <v>44</v>
      </c>
      <c r="G58" s="122" t="s">
        <v>458</v>
      </c>
      <c r="H58" s="72" t="s">
        <v>44</v>
      </c>
      <c r="I58" s="121" t="s">
        <v>458</v>
      </c>
      <c r="J58" s="121" t="s">
        <v>458</v>
      </c>
      <c r="K58" s="121" t="s">
        <v>458</v>
      </c>
      <c r="L58" s="121" t="s">
        <v>458</v>
      </c>
      <c r="M58" s="121" t="s">
        <v>458</v>
      </c>
      <c r="N58" s="120" t="s">
        <v>458</v>
      </c>
      <c r="O58" s="30" t="s">
        <v>458</v>
      </c>
      <c r="P58" s="30" t="s">
        <v>458</v>
      </c>
      <c r="Q58" s="75" t="s">
        <v>44</v>
      </c>
      <c r="R58" s="121" t="s">
        <v>458</v>
      </c>
      <c r="S58" s="72" t="s">
        <v>44</v>
      </c>
      <c r="T58" s="98">
        <v>0</v>
      </c>
      <c r="U58" s="98">
        <v>0</v>
      </c>
      <c r="V58" s="98">
        <v>0</v>
      </c>
      <c r="W58" s="98">
        <v>0</v>
      </c>
      <c r="X58" s="98">
        <v>0</v>
      </c>
      <c r="Y58" s="98">
        <v>0</v>
      </c>
      <c r="Z58" s="98">
        <v>0</v>
      </c>
      <c r="AA58" s="73">
        <v>0.26200000000000001</v>
      </c>
      <c r="AB58" s="98">
        <v>0</v>
      </c>
      <c r="AC58" s="34">
        <v>0.26200000000000001</v>
      </c>
    </row>
    <row r="59" spans="1:29" ht="25.5" x14ac:dyDescent="0.2">
      <c r="A59" s="83" t="s">
        <v>165</v>
      </c>
      <c r="B59" s="4" t="s">
        <v>187</v>
      </c>
      <c r="C59" s="122" t="s">
        <v>458</v>
      </c>
      <c r="D59" s="30" t="s">
        <v>458</v>
      </c>
      <c r="E59" s="30" t="s">
        <v>458</v>
      </c>
      <c r="F59" s="75" t="s">
        <v>57</v>
      </c>
      <c r="G59" s="122" t="s">
        <v>458</v>
      </c>
      <c r="H59" s="72" t="s">
        <v>57</v>
      </c>
      <c r="I59" s="121" t="s">
        <v>458</v>
      </c>
      <c r="J59" s="121" t="s">
        <v>458</v>
      </c>
      <c r="K59" s="121" t="s">
        <v>458</v>
      </c>
      <c r="L59" s="121" t="s">
        <v>458</v>
      </c>
      <c r="M59" s="121" t="s">
        <v>458</v>
      </c>
      <c r="N59" s="120" t="s">
        <v>458</v>
      </c>
      <c r="O59" s="30" t="s">
        <v>458</v>
      </c>
      <c r="P59" s="30" t="s">
        <v>458</v>
      </c>
      <c r="Q59" s="75" t="s">
        <v>57</v>
      </c>
      <c r="R59" s="121" t="s">
        <v>458</v>
      </c>
      <c r="S59" s="72" t="s">
        <v>57</v>
      </c>
      <c r="T59" s="98">
        <v>0</v>
      </c>
      <c r="U59" s="98">
        <v>0</v>
      </c>
      <c r="V59" s="98">
        <v>0</v>
      </c>
      <c r="W59" s="98">
        <v>0</v>
      </c>
      <c r="X59" s="98">
        <v>0</v>
      </c>
      <c r="Y59" s="98">
        <v>0</v>
      </c>
      <c r="Z59" s="98">
        <v>0</v>
      </c>
      <c r="AA59" s="73">
        <v>0.20300000000000001</v>
      </c>
      <c r="AB59" s="98">
        <v>0</v>
      </c>
      <c r="AC59" s="34">
        <v>0.20300000000000001</v>
      </c>
    </row>
    <row r="60" spans="1:29" ht="25.5" x14ac:dyDescent="0.2">
      <c r="A60" s="83" t="s">
        <v>166</v>
      </c>
      <c r="B60" s="4" t="s">
        <v>188</v>
      </c>
      <c r="C60" s="122" t="s">
        <v>458</v>
      </c>
      <c r="D60" s="30" t="s">
        <v>458</v>
      </c>
      <c r="E60" s="30" t="s">
        <v>458</v>
      </c>
      <c r="F60" s="75" t="s">
        <v>46</v>
      </c>
      <c r="G60" s="122" t="s">
        <v>458</v>
      </c>
      <c r="H60" s="72" t="s">
        <v>46</v>
      </c>
      <c r="I60" s="121" t="s">
        <v>458</v>
      </c>
      <c r="J60" s="121" t="s">
        <v>458</v>
      </c>
      <c r="K60" s="121" t="s">
        <v>458</v>
      </c>
      <c r="L60" s="121" t="s">
        <v>458</v>
      </c>
      <c r="M60" s="121" t="s">
        <v>458</v>
      </c>
      <c r="N60" s="120" t="s">
        <v>458</v>
      </c>
      <c r="O60" s="30" t="s">
        <v>458</v>
      </c>
      <c r="P60" s="30" t="s">
        <v>458</v>
      </c>
      <c r="Q60" s="75" t="s">
        <v>46</v>
      </c>
      <c r="R60" s="121" t="s">
        <v>458</v>
      </c>
      <c r="S60" s="72" t="s">
        <v>46</v>
      </c>
      <c r="T60" s="98">
        <v>0</v>
      </c>
      <c r="U60" s="98">
        <v>0</v>
      </c>
      <c r="V60" s="98">
        <v>0</v>
      </c>
      <c r="W60" s="98">
        <v>0</v>
      </c>
      <c r="X60" s="98">
        <v>0</v>
      </c>
      <c r="Y60" s="98">
        <v>0</v>
      </c>
      <c r="Z60" s="98">
        <v>0</v>
      </c>
      <c r="AA60" s="73">
        <v>0.75900000000000001</v>
      </c>
      <c r="AB60" s="98">
        <v>0</v>
      </c>
      <c r="AC60" s="34">
        <v>0.75900000000000001</v>
      </c>
    </row>
    <row r="61" spans="1:29" ht="25.5" x14ac:dyDescent="0.2">
      <c r="A61" s="83" t="s">
        <v>167</v>
      </c>
      <c r="B61" s="4" t="s">
        <v>189</v>
      </c>
      <c r="C61" s="122" t="s">
        <v>458</v>
      </c>
      <c r="D61" s="30" t="s">
        <v>458</v>
      </c>
      <c r="E61" s="30" t="s">
        <v>458</v>
      </c>
      <c r="F61" s="75" t="s">
        <v>46</v>
      </c>
      <c r="G61" s="122" t="s">
        <v>458</v>
      </c>
      <c r="H61" s="72" t="s">
        <v>46</v>
      </c>
      <c r="I61" s="121" t="s">
        <v>458</v>
      </c>
      <c r="J61" s="121" t="s">
        <v>458</v>
      </c>
      <c r="K61" s="121" t="s">
        <v>458</v>
      </c>
      <c r="L61" s="121" t="s">
        <v>458</v>
      </c>
      <c r="M61" s="121" t="s">
        <v>458</v>
      </c>
      <c r="N61" s="120" t="s">
        <v>458</v>
      </c>
      <c r="O61" s="30" t="s">
        <v>458</v>
      </c>
      <c r="P61" s="30" t="s">
        <v>458</v>
      </c>
      <c r="Q61" s="75" t="s">
        <v>46</v>
      </c>
      <c r="R61" s="121" t="s">
        <v>458</v>
      </c>
      <c r="S61" s="72" t="s">
        <v>46</v>
      </c>
      <c r="T61" s="98">
        <v>0</v>
      </c>
      <c r="U61" s="98">
        <v>0</v>
      </c>
      <c r="V61" s="98">
        <v>0</v>
      </c>
      <c r="W61" s="98">
        <v>0</v>
      </c>
      <c r="X61" s="98">
        <v>0</v>
      </c>
      <c r="Y61" s="98">
        <v>0</v>
      </c>
      <c r="Z61" s="98">
        <v>0</v>
      </c>
      <c r="AA61" s="73">
        <v>0.75900000000000001</v>
      </c>
      <c r="AB61" s="98">
        <v>0</v>
      </c>
      <c r="AC61" s="34">
        <v>0.75900000000000001</v>
      </c>
    </row>
    <row r="62" spans="1:29" ht="25.5" x14ac:dyDescent="0.2">
      <c r="A62" s="83" t="s">
        <v>168</v>
      </c>
      <c r="B62" s="4" t="s">
        <v>190</v>
      </c>
      <c r="C62" s="122" t="s">
        <v>458</v>
      </c>
      <c r="D62" s="30" t="s">
        <v>458</v>
      </c>
      <c r="E62" s="30" t="s">
        <v>458</v>
      </c>
      <c r="F62" s="75" t="s">
        <v>46</v>
      </c>
      <c r="G62" s="122" t="s">
        <v>458</v>
      </c>
      <c r="H62" s="72" t="s">
        <v>46</v>
      </c>
      <c r="I62" s="121" t="s">
        <v>458</v>
      </c>
      <c r="J62" s="121" t="s">
        <v>458</v>
      </c>
      <c r="K62" s="121" t="s">
        <v>458</v>
      </c>
      <c r="L62" s="121" t="s">
        <v>458</v>
      </c>
      <c r="M62" s="121" t="s">
        <v>458</v>
      </c>
      <c r="N62" s="120" t="s">
        <v>458</v>
      </c>
      <c r="O62" s="30" t="s">
        <v>458</v>
      </c>
      <c r="P62" s="30" t="s">
        <v>458</v>
      </c>
      <c r="Q62" s="75" t="s">
        <v>46</v>
      </c>
      <c r="R62" s="121" t="s">
        <v>458</v>
      </c>
      <c r="S62" s="72" t="s">
        <v>46</v>
      </c>
      <c r="T62" s="98">
        <v>0</v>
      </c>
      <c r="U62" s="98">
        <v>0</v>
      </c>
      <c r="V62" s="98">
        <v>0</v>
      </c>
      <c r="W62" s="98">
        <v>0</v>
      </c>
      <c r="X62" s="98">
        <v>0</v>
      </c>
      <c r="Y62" s="98">
        <v>0</v>
      </c>
      <c r="Z62" s="98">
        <v>0</v>
      </c>
      <c r="AA62" s="73">
        <v>0.75900000000000001</v>
      </c>
      <c r="AB62" s="98">
        <v>0</v>
      </c>
      <c r="AC62" s="34">
        <v>0.75900000000000001</v>
      </c>
    </row>
    <row r="63" spans="1:29" ht="25.5" x14ac:dyDescent="0.2">
      <c r="A63" s="83" t="s">
        <v>169</v>
      </c>
      <c r="B63" s="4" t="s">
        <v>191</v>
      </c>
      <c r="C63" s="122" t="s">
        <v>458</v>
      </c>
      <c r="D63" s="30" t="s">
        <v>458</v>
      </c>
      <c r="E63" s="30" t="s">
        <v>458</v>
      </c>
      <c r="F63" s="75" t="s">
        <v>46</v>
      </c>
      <c r="G63" s="122" t="s">
        <v>458</v>
      </c>
      <c r="H63" s="72" t="s">
        <v>46</v>
      </c>
      <c r="I63" s="121" t="s">
        <v>458</v>
      </c>
      <c r="J63" s="121" t="s">
        <v>458</v>
      </c>
      <c r="K63" s="121" t="s">
        <v>458</v>
      </c>
      <c r="L63" s="121" t="s">
        <v>458</v>
      </c>
      <c r="M63" s="121" t="s">
        <v>458</v>
      </c>
      <c r="N63" s="120" t="s">
        <v>458</v>
      </c>
      <c r="O63" s="30" t="s">
        <v>458</v>
      </c>
      <c r="P63" s="30" t="s">
        <v>458</v>
      </c>
      <c r="Q63" s="75" t="s">
        <v>46</v>
      </c>
      <c r="R63" s="121" t="s">
        <v>458</v>
      </c>
      <c r="S63" s="72" t="s">
        <v>46</v>
      </c>
      <c r="T63" s="98">
        <v>0</v>
      </c>
      <c r="U63" s="98">
        <v>0</v>
      </c>
      <c r="V63" s="98">
        <v>0</v>
      </c>
      <c r="W63" s="98">
        <v>0</v>
      </c>
      <c r="X63" s="98">
        <v>0</v>
      </c>
      <c r="Y63" s="98">
        <v>0</v>
      </c>
      <c r="Z63" s="98">
        <v>0</v>
      </c>
      <c r="AA63" s="73">
        <v>0.75900000000000001</v>
      </c>
      <c r="AB63" s="98">
        <v>0</v>
      </c>
      <c r="AC63" s="34">
        <v>0.75900000000000001</v>
      </c>
    </row>
    <row r="64" spans="1:29" ht="38.25" x14ac:dyDescent="0.2">
      <c r="A64" s="83" t="s">
        <v>170</v>
      </c>
      <c r="B64" s="4" t="s">
        <v>192</v>
      </c>
      <c r="C64" s="122" t="s">
        <v>458</v>
      </c>
      <c r="D64" s="30" t="s">
        <v>458</v>
      </c>
      <c r="E64" s="30" t="s">
        <v>458</v>
      </c>
      <c r="F64" s="75" t="s">
        <v>46</v>
      </c>
      <c r="G64" s="122" t="s">
        <v>458</v>
      </c>
      <c r="H64" s="72" t="s">
        <v>46</v>
      </c>
      <c r="I64" s="121" t="s">
        <v>458</v>
      </c>
      <c r="J64" s="121" t="s">
        <v>458</v>
      </c>
      <c r="K64" s="121" t="s">
        <v>458</v>
      </c>
      <c r="L64" s="121" t="s">
        <v>458</v>
      </c>
      <c r="M64" s="121" t="s">
        <v>458</v>
      </c>
      <c r="N64" s="120" t="s">
        <v>458</v>
      </c>
      <c r="O64" s="30" t="s">
        <v>458</v>
      </c>
      <c r="P64" s="30" t="s">
        <v>458</v>
      </c>
      <c r="Q64" s="75" t="s">
        <v>46</v>
      </c>
      <c r="R64" s="121" t="s">
        <v>458</v>
      </c>
      <c r="S64" s="72" t="s">
        <v>46</v>
      </c>
      <c r="T64" s="98">
        <v>0</v>
      </c>
      <c r="U64" s="98">
        <v>0</v>
      </c>
      <c r="V64" s="98">
        <v>0</v>
      </c>
      <c r="W64" s="98">
        <v>0</v>
      </c>
      <c r="X64" s="98">
        <v>0</v>
      </c>
      <c r="Y64" s="98">
        <v>0</v>
      </c>
      <c r="Z64" s="98">
        <v>0</v>
      </c>
      <c r="AA64" s="73">
        <v>0.75900000000000001</v>
      </c>
      <c r="AB64" s="98">
        <v>0</v>
      </c>
      <c r="AC64" s="34">
        <v>0.75900000000000001</v>
      </c>
    </row>
    <row r="65" spans="1:29" ht="25.5" x14ac:dyDescent="0.2">
      <c r="A65" s="83" t="s">
        <v>217</v>
      </c>
      <c r="B65" s="4" t="s">
        <v>193</v>
      </c>
      <c r="C65" s="122" t="s">
        <v>458</v>
      </c>
      <c r="D65" s="30" t="s">
        <v>458</v>
      </c>
      <c r="E65" s="30" t="s">
        <v>458</v>
      </c>
      <c r="F65" s="75" t="s">
        <v>61</v>
      </c>
      <c r="G65" s="122" t="s">
        <v>458</v>
      </c>
      <c r="H65" s="72" t="s">
        <v>61</v>
      </c>
      <c r="I65" s="121" t="s">
        <v>458</v>
      </c>
      <c r="J65" s="121" t="s">
        <v>458</v>
      </c>
      <c r="K65" s="121" t="s">
        <v>458</v>
      </c>
      <c r="L65" s="121" t="s">
        <v>458</v>
      </c>
      <c r="M65" s="121" t="s">
        <v>458</v>
      </c>
      <c r="N65" s="120" t="s">
        <v>458</v>
      </c>
      <c r="O65" s="30" t="s">
        <v>458</v>
      </c>
      <c r="P65" s="30" t="s">
        <v>458</v>
      </c>
      <c r="Q65" s="75" t="s">
        <v>61</v>
      </c>
      <c r="R65" s="121" t="s">
        <v>458</v>
      </c>
      <c r="S65" s="72" t="s">
        <v>61</v>
      </c>
      <c r="T65" s="98">
        <v>0</v>
      </c>
      <c r="U65" s="98">
        <v>0</v>
      </c>
      <c r="V65" s="98">
        <v>0</v>
      </c>
      <c r="W65" s="98">
        <v>0</v>
      </c>
      <c r="X65" s="98">
        <v>0</v>
      </c>
      <c r="Y65" s="98">
        <v>0</v>
      </c>
      <c r="Z65" s="98">
        <v>0</v>
      </c>
      <c r="AA65" s="73">
        <v>0.36199999999999999</v>
      </c>
      <c r="AB65" s="98">
        <v>0</v>
      </c>
      <c r="AC65" s="34">
        <v>0.36199999999999999</v>
      </c>
    </row>
    <row r="66" spans="1:29" ht="25.5" x14ac:dyDescent="0.2">
      <c r="A66" s="83" t="s">
        <v>218</v>
      </c>
      <c r="B66" s="4" t="s">
        <v>194</v>
      </c>
      <c r="C66" s="122" t="s">
        <v>458</v>
      </c>
      <c r="D66" s="30" t="s">
        <v>458</v>
      </c>
      <c r="E66" s="30" t="s">
        <v>458</v>
      </c>
      <c r="F66" s="75" t="s">
        <v>45</v>
      </c>
      <c r="G66" s="122" t="s">
        <v>458</v>
      </c>
      <c r="H66" s="72" t="s">
        <v>45</v>
      </c>
      <c r="I66" s="121" t="s">
        <v>458</v>
      </c>
      <c r="J66" s="121" t="s">
        <v>458</v>
      </c>
      <c r="K66" s="121" t="s">
        <v>458</v>
      </c>
      <c r="L66" s="121" t="s">
        <v>458</v>
      </c>
      <c r="M66" s="121" t="s">
        <v>458</v>
      </c>
      <c r="N66" s="120" t="s">
        <v>458</v>
      </c>
      <c r="O66" s="30" t="s">
        <v>458</v>
      </c>
      <c r="P66" s="30" t="s">
        <v>458</v>
      </c>
      <c r="Q66" s="75" t="s">
        <v>45</v>
      </c>
      <c r="R66" s="121" t="s">
        <v>458</v>
      </c>
      <c r="S66" s="72" t="s">
        <v>45</v>
      </c>
      <c r="T66" s="98">
        <v>0</v>
      </c>
      <c r="U66" s="98">
        <v>0</v>
      </c>
      <c r="V66" s="98">
        <v>0</v>
      </c>
      <c r="W66" s="98">
        <v>0</v>
      </c>
      <c r="X66" s="98">
        <v>0</v>
      </c>
      <c r="Y66" s="98">
        <v>0</v>
      </c>
      <c r="Z66" s="98">
        <v>0</v>
      </c>
      <c r="AA66" s="73">
        <v>0.53800000000000003</v>
      </c>
      <c r="AB66" s="98">
        <v>0</v>
      </c>
      <c r="AC66" s="34">
        <v>0.53800000000000003</v>
      </c>
    </row>
    <row r="67" spans="1:29" ht="25.5" x14ac:dyDescent="0.2">
      <c r="A67" s="83" t="s">
        <v>219</v>
      </c>
      <c r="B67" s="14" t="s">
        <v>104</v>
      </c>
      <c r="C67" s="122" t="s">
        <v>458</v>
      </c>
      <c r="D67" s="30" t="s">
        <v>458</v>
      </c>
      <c r="E67" s="30" t="s">
        <v>458</v>
      </c>
      <c r="F67" s="75" t="s">
        <v>458</v>
      </c>
      <c r="G67" s="75" t="s">
        <v>50</v>
      </c>
      <c r="H67" s="72" t="s">
        <v>50</v>
      </c>
      <c r="I67" s="121" t="s">
        <v>458</v>
      </c>
      <c r="J67" s="121" t="s">
        <v>458</v>
      </c>
      <c r="K67" s="121" t="s">
        <v>458</v>
      </c>
      <c r="L67" s="121" t="s">
        <v>458</v>
      </c>
      <c r="M67" s="121" t="s">
        <v>458</v>
      </c>
      <c r="N67" s="120" t="s">
        <v>458</v>
      </c>
      <c r="O67" s="30" t="s">
        <v>458</v>
      </c>
      <c r="P67" s="30" t="s">
        <v>458</v>
      </c>
      <c r="Q67" s="30" t="s">
        <v>458</v>
      </c>
      <c r="R67" s="75" t="s">
        <v>50</v>
      </c>
      <c r="S67" s="72" t="s">
        <v>50</v>
      </c>
      <c r="T67" s="98">
        <v>0</v>
      </c>
      <c r="U67" s="98">
        <v>0</v>
      </c>
      <c r="V67" s="98">
        <v>0</v>
      </c>
      <c r="W67" s="98">
        <v>0</v>
      </c>
      <c r="X67" s="98">
        <v>0</v>
      </c>
      <c r="Y67" s="98">
        <v>0</v>
      </c>
      <c r="Z67" s="98">
        <v>0</v>
      </c>
      <c r="AA67" s="98">
        <v>0</v>
      </c>
      <c r="AB67" s="13">
        <v>0.96499999999999997</v>
      </c>
      <c r="AC67" s="34">
        <v>0.96499999999999997</v>
      </c>
    </row>
    <row r="68" spans="1:29" ht="25.5" x14ac:dyDescent="0.2">
      <c r="A68" s="83" t="s">
        <v>220</v>
      </c>
      <c r="B68" s="4" t="s">
        <v>195</v>
      </c>
      <c r="C68" s="122" t="s">
        <v>458</v>
      </c>
      <c r="D68" s="30" t="s">
        <v>458</v>
      </c>
      <c r="E68" s="30" t="s">
        <v>458</v>
      </c>
      <c r="F68" s="122" t="s">
        <v>458</v>
      </c>
      <c r="G68" s="75" t="s">
        <v>44</v>
      </c>
      <c r="H68" s="72" t="s">
        <v>44</v>
      </c>
      <c r="I68" s="121" t="s">
        <v>458</v>
      </c>
      <c r="J68" s="121" t="s">
        <v>458</v>
      </c>
      <c r="K68" s="121" t="s">
        <v>458</v>
      </c>
      <c r="L68" s="121" t="s">
        <v>458</v>
      </c>
      <c r="M68" s="121" t="s">
        <v>458</v>
      </c>
      <c r="N68" s="120" t="s">
        <v>458</v>
      </c>
      <c r="O68" s="30" t="s">
        <v>458</v>
      </c>
      <c r="P68" s="30" t="s">
        <v>458</v>
      </c>
      <c r="Q68" s="30" t="s">
        <v>458</v>
      </c>
      <c r="R68" s="75" t="s">
        <v>44</v>
      </c>
      <c r="S68" s="72" t="s">
        <v>44</v>
      </c>
      <c r="T68" s="98">
        <v>0</v>
      </c>
      <c r="U68" s="98">
        <v>0</v>
      </c>
      <c r="V68" s="98">
        <v>0</v>
      </c>
      <c r="W68" s="98">
        <v>0</v>
      </c>
      <c r="X68" s="98">
        <v>0</v>
      </c>
      <c r="Y68" s="98">
        <v>0</v>
      </c>
      <c r="Z68" s="98">
        <v>0</v>
      </c>
      <c r="AA68" s="98">
        <v>0</v>
      </c>
      <c r="AB68" s="73">
        <v>0.26200000000000001</v>
      </c>
      <c r="AC68" s="34">
        <v>0.26200000000000001</v>
      </c>
    </row>
    <row r="69" spans="1:29" ht="25.5" x14ac:dyDescent="0.2">
      <c r="A69" s="83" t="s">
        <v>221</v>
      </c>
      <c r="B69" s="4" t="s">
        <v>196</v>
      </c>
      <c r="C69" s="122" t="s">
        <v>458</v>
      </c>
      <c r="D69" s="30" t="s">
        <v>458</v>
      </c>
      <c r="E69" s="30" t="s">
        <v>458</v>
      </c>
      <c r="F69" s="122" t="s">
        <v>458</v>
      </c>
      <c r="G69" s="75" t="s">
        <v>61</v>
      </c>
      <c r="H69" s="72" t="s">
        <v>61</v>
      </c>
      <c r="I69" s="121" t="s">
        <v>458</v>
      </c>
      <c r="J69" s="121" t="s">
        <v>458</v>
      </c>
      <c r="K69" s="121" t="s">
        <v>458</v>
      </c>
      <c r="L69" s="121" t="s">
        <v>458</v>
      </c>
      <c r="M69" s="121" t="s">
        <v>458</v>
      </c>
      <c r="N69" s="120" t="s">
        <v>458</v>
      </c>
      <c r="O69" s="30" t="s">
        <v>458</v>
      </c>
      <c r="P69" s="30" t="s">
        <v>458</v>
      </c>
      <c r="Q69" s="30" t="s">
        <v>458</v>
      </c>
      <c r="R69" s="75" t="s">
        <v>61</v>
      </c>
      <c r="S69" s="72" t="s">
        <v>61</v>
      </c>
      <c r="T69" s="98">
        <v>0</v>
      </c>
      <c r="U69" s="98">
        <v>0</v>
      </c>
      <c r="V69" s="98">
        <v>0</v>
      </c>
      <c r="W69" s="98">
        <v>0</v>
      </c>
      <c r="X69" s="98">
        <v>0</v>
      </c>
      <c r="Y69" s="98">
        <v>0</v>
      </c>
      <c r="Z69" s="98">
        <v>0</v>
      </c>
      <c r="AA69" s="98">
        <v>0</v>
      </c>
      <c r="AB69" s="73">
        <v>0.36199999999999999</v>
      </c>
      <c r="AC69" s="34">
        <v>0.36199999999999999</v>
      </c>
    </row>
    <row r="70" spans="1:29" ht="25.5" x14ac:dyDescent="0.2">
      <c r="A70" s="83" t="s">
        <v>222</v>
      </c>
      <c r="B70" s="4" t="s">
        <v>197</v>
      </c>
      <c r="C70" s="122" t="s">
        <v>458</v>
      </c>
      <c r="D70" s="30" t="s">
        <v>458</v>
      </c>
      <c r="E70" s="30" t="s">
        <v>458</v>
      </c>
      <c r="F70" s="122" t="s">
        <v>458</v>
      </c>
      <c r="G70" s="75" t="s">
        <v>57</v>
      </c>
      <c r="H70" s="72" t="s">
        <v>57</v>
      </c>
      <c r="I70" s="121" t="s">
        <v>458</v>
      </c>
      <c r="J70" s="121" t="s">
        <v>458</v>
      </c>
      <c r="K70" s="121" t="s">
        <v>458</v>
      </c>
      <c r="L70" s="121" t="s">
        <v>458</v>
      </c>
      <c r="M70" s="121" t="s">
        <v>458</v>
      </c>
      <c r="N70" s="120" t="s">
        <v>458</v>
      </c>
      <c r="O70" s="30" t="s">
        <v>458</v>
      </c>
      <c r="P70" s="30" t="s">
        <v>458</v>
      </c>
      <c r="Q70" s="30" t="s">
        <v>458</v>
      </c>
      <c r="R70" s="75" t="s">
        <v>44</v>
      </c>
      <c r="S70" s="72" t="s">
        <v>44</v>
      </c>
      <c r="T70" s="98">
        <v>0</v>
      </c>
      <c r="U70" s="98">
        <v>0</v>
      </c>
      <c r="V70" s="98">
        <v>0</v>
      </c>
      <c r="W70" s="98">
        <v>0</v>
      </c>
      <c r="X70" s="98">
        <v>0</v>
      </c>
      <c r="Y70" s="98">
        <v>0</v>
      </c>
      <c r="Z70" s="98">
        <v>0</v>
      </c>
      <c r="AA70" s="98">
        <v>0</v>
      </c>
      <c r="AB70" s="73">
        <v>0.26200000000000001</v>
      </c>
      <c r="AC70" s="34">
        <v>0.26200000000000001</v>
      </c>
    </row>
    <row r="71" spans="1:29" ht="25.5" x14ac:dyDescent="0.2">
      <c r="A71" s="83" t="s">
        <v>223</v>
      </c>
      <c r="B71" s="4" t="s">
        <v>198</v>
      </c>
      <c r="C71" s="122" t="s">
        <v>458</v>
      </c>
      <c r="D71" s="30" t="s">
        <v>458</v>
      </c>
      <c r="E71" s="30" t="s">
        <v>458</v>
      </c>
      <c r="F71" s="122" t="s">
        <v>458</v>
      </c>
      <c r="G71" s="75" t="s">
        <v>61</v>
      </c>
      <c r="H71" s="72" t="s">
        <v>61</v>
      </c>
      <c r="I71" s="121" t="s">
        <v>458</v>
      </c>
      <c r="J71" s="121" t="s">
        <v>458</v>
      </c>
      <c r="K71" s="121" t="s">
        <v>458</v>
      </c>
      <c r="L71" s="121" t="s">
        <v>458</v>
      </c>
      <c r="M71" s="121" t="s">
        <v>458</v>
      </c>
      <c r="N71" s="120" t="s">
        <v>458</v>
      </c>
      <c r="O71" s="30" t="s">
        <v>458</v>
      </c>
      <c r="P71" s="30" t="s">
        <v>458</v>
      </c>
      <c r="Q71" s="30" t="s">
        <v>458</v>
      </c>
      <c r="R71" s="75" t="s">
        <v>61</v>
      </c>
      <c r="S71" s="72" t="s">
        <v>61</v>
      </c>
      <c r="T71" s="98">
        <v>0</v>
      </c>
      <c r="U71" s="98">
        <v>0</v>
      </c>
      <c r="V71" s="98">
        <v>0</v>
      </c>
      <c r="W71" s="98">
        <v>0</v>
      </c>
      <c r="X71" s="98">
        <v>0</v>
      </c>
      <c r="Y71" s="98">
        <v>0</v>
      </c>
      <c r="Z71" s="98">
        <v>0</v>
      </c>
      <c r="AA71" s="98">
        <v>0</v>
      </c>
      <c r="AB71" s="73">
        <v>0.36199999999999999</v>
      </c>
      <c r="AC71" s="34">
        <v>0.36199999999999999</v>
      </c>
    </row>
    <row r="72" spans="1:29" ht="25.5" x14ac:dyDescent="0.2">
      <c r="A72" s="83" t="s">
        <v>224</v>
      </c>
      <c r="B72" s="4" t="s">
        <v>199</v>
      </c>
      <c r="C72" s="122" t="s">
        <v>458</v>
      </c>
      <c r="D72" s="30" t="s">
        <v>458</v>
      </c>
      <c r="E72" s="30" t="s">
        <v>458</v>
      </c>
      <c r="F72" s="122" t="s">
        <v>458</v>
      </c>
      <c r="G72" s="75" t="s">
        <v>45</v>
      </c>
      <c r="H72" s="72" t="s">
        <v>45</v>
      </c>
      <c r="I72" s="121" t="s">
        <v>458</v>
      </c>
      <c r="J72" s="121" t="s">
        <v>458</v>
      </c>
      <c r="K72" s="121" t="s">
        <v>458</v>
      </c>
      <c r="L72" s="121" t="s">
        <v>458</v>
      </c>
      <c r="M72" s="121" t="s">
        <v>458</v>
      </c>
      <c r="N72" s="120" t="s">
        <v>458</v>
      </c>
      <c r="O72" s="30" t="s">
        <v>458</v>
      </c>
      <c r="P72" s="30" t="s">
        <v>458</v>
      </c>
      <c r="Q72" s="30" t="s">
        <v>458</v>
      </c>
      <c r="R72" s="75" t="s">
        <v>45</v>
      </c>
      <c r="S72" s="72" t="s">
        <v>45</v>
      </c>
      <c r="T72" s="98">
        <v>0</v>
      </c>
      <c r="U72" s="98">
        <v>0</v>
      </c>
      <c r="V72" s="98">
        <v>0</v>
      </c>
      <c r="W72" s="98">
        <v>0</v>
      </c>
      <c r="X72" s="98">
        <v>0</v>
      </c>
      <c r="Y72" s="98">
        <v>0</v>
      </c>
      <c r="Z72" s="98">
        <v>0</v>
      </c>
      <c r="AA72" s="98">
        <v>0</v>
      </c>
      <c r="AB72" s="73">
        <v>0.53800000000000003</v>
      </c>
      <c r="AC72" s="34">
        <v>0.53800000000000003</v>
      </c>
    </row>
    <row r="73" spans="1:29" ht="25.5" x14ac:dyDescent="0.2">
      <c r="A73" s="83" t="s">
        <v>225</v>
      </c>
      <c r="B73" s="4" t="s">
        <v>200</v>
      </c>
      <c r="C73" s="122" t="s">
        <v>458</v>
      </c>
      <c r="D73" s="30" t="s">
        <v>458</v>
      </c>
      <c r="E73" s="30" t="s">
        <v>458</v>
      </c>
      <c r="F73" s="122" t="s">
        <v>458</v>
      </c>
      <c r="G73" s="75" t="s">
        <v>46</v>
      </c>
      <c r="H73" s="72" t="s">
        <v>46</v>
      </c>
      <c r="I73" s="121" t="s">
        <v>458</v>
      </c>
      <c r="J73" s="121" t="s">
        <v>458</v>
      </c>
      <c r="K73" s="121" t="s">
        <v>458</v>
      </c>
      <c r="L73" s="121" t="s">
        <v>458</v>
      </c>
      <c r="M73" s="121" t="s">
        <v>458</v>
      </c>
      <c r="N73" s="120" t="s">
        <v>458</v>
      </c>
      <c r="O73" s="30" t="s">
        <v>458</v>
      </c>
      <c r="P73" s="30" t="s">
        <v>458</v>
      </c>
      <c r="Q73" s="30" t="s">
        <v>458</v>
      </c>
      <c r="R73" s="75" t="s">
        <v>46</v>
      </c>
      <c r="S73" s="72" t="s">
        <v>46</v>
      </c>
      <c r="T73" s="98">
        <v>0</v>
      </c>
      <c r="U73" s="98">
        <v>0</v>
      </c>
      <c r="V73" s="98">
        <v>0</v>
      </c>
      <c r="W73" s="98">
        <v>0</v>
      </c>
      <c r="X73" s="98">
        <v>0</v>
      </c>
      <c r="Y73" s="98">
        <v>0</v>
      </c>
      <c r="Z73" s="98">
        <v>0</v>
      </c>
      <c r="AA73" s="98">
        <v>0</v>
      </c>
      <c r="AB73" s="73">
        <v>0.75900000000000001</v>
      </c>
      <c r="AC73" s="34">
        <v>0.75900000000000001</v>
      </c>
    </row>
    <row r="74" spans="1:29" ht="25.5" x14ac:dyDescent="0.2">
      <c r="A74" s="83" t="s">
        <v>226</v>
      </c>
      <c r="B74" s="4" t="s">
        <v>201</v>
      </c>
      <c r="C74" s="122" t="s">
        <v>458</v>
      </c>
      <c r="D74" s="30" t="s">
        <v>458</v>
      </c>
      <c r="E74" s="30" t="s">
        <v>458</v>
      </c>
      <c r="F74" s="122" t="s">
        <v>458</v>
      </c>
      <c r="G74" s="75" t="s">
        <v>45</v>
      </c>
      <c r="H74" s="72" t="s">
        <v>45</v>
      </c>
      <c r="I74" s="121" t="s">
        <v>458</v>
      </c>
      <c r="J74" s="121" t="s">
        <v>458</v>
      </c>
      <c r="K74" s="121" t="s">
        <v>458</v>
      </c>
      <c r="L74" s="121" t="s">
        <v>458</v>
      </c>
      <c r="M74" s="121" t="s">
        <v>458</v>
      </c>
      <c r="N74" s="120" t="s">
        <v>458</v>
      </c>
      <c r="O74" s="30" t="s">
        <v>458</v>
      </c>
      <c r="P74" s="30" t="s">
        <v>458</v>
      </c>
      <c r="Q74" s="30" t="s">
        <v>458</v>
      </c>
      <c r="R74" s="75" t="s">
        <v>45</v>
      </c>
      <c r="S74" s="72" t="s">
        <v>45</v>
      </c>
      <c r="T74" s="98">
        <v>0</v>
      </c>
      <c r="U74" s="98">
        <v>0</v>
      </c>
      <c r="V74" s="98">
        <v>0</v>
      </c>
      <c r="W74" s="98">
        <v>0</v>
      </c>
      <c r="X74" s="98">
        <v>0</v>
      </c>
      <c r="Y74" s="98">
        <v>0</v>
      </c>
      <c r="Z74" s="98">
        <v>0</v>
      </c>
      <c r="AA74" s="98">
        <v>0</v>
      </c>
      <c r="AB74" s="73">
        <v>0.53800000000000003</v>
      </c>
      <c r="AC74" s="34">
        <v>0.53800000000000003</v>
      </c>
    </row>
    <row r="75" spans="1:29" ht="25.5" x14ac:dyDescent="0.2">
      <c r="A75" s="83" t="s">
        <v>227</v>
      </c>
      <c r="B75" s="4" t="s">
        <v>202</v>
      </c>
      <c r="C75" s="122" t="s">
        <v>458</v>
      </c>
      <c r="D75" s="30" t="s">
        <v>458</v>
      </c>
      <c r="E75" s="30" t="s">
        <v>458</v>
      </c>
      <c r="F75" s="122" t="s">
        <v>458</v>
      </c>
      <c r="G75" s="75" t="s">
        <v>45</v>
      </c>
      <c r="H75" s="72" t="s">
        <v>45</v>
      </c>
      <c r="I75" s="121" t="s">
        <v>458</v>
      </c>
      <c r="J75" s="121" t="s">
        <v>458</v>
      </c>
      <c r="K75" s="121" t="s">
        <v>458</v>
      </c>
      <c r="L75" s="121" t="s">
        <v>458</v>
      </c>
      <c r="M75" s="121" t="s">
        <v>458</v>
      </c>
      <c r="N75" s="120" t="s">
        <v>458</v>
      </c>
      <c r="O75" s="30" t="s">
        <v>458</v>
      </c>
      <c r="P75" s="30" t="s">
        <v>458</v>
      </c>
      <c r="Q75" s="30" t="s">
        <v>458</v>
      </c>
      <c r="R75" s="75" t="s">
        <v>45</v>
      </c>
      <c r="S75" s="72" t="s">
        <v>45</v>
      </c>
      <c r="T75" s="98">
        <v>0</v>
      </c>
      <c r="U75" s="98">
        <v>0</v>
      </c>
      <c r="V75" s="98">
        <v>0</v>
      </c>
      <c r="W75" s="98">
        <v>0</v>
      </c>
      <c r="X75" s="98">
        <v>0</v>
      </c>
      <c r="Y75" s="98">
        <v>0</v>
      </c>
      <c r="Z75" s="98">
        <v>0</v>
      </c>
      <c r="AA75" s="98">
        <v>0</v>
      </c>
      <c r="AB75" s="73">
        <v>0.53800000000000003</v>
      </c>
      <c r="AC75" s="34">
        <v>0.53800000000000003</v>
      </c>
    </row>
    <row r="76" spans="1:29" ht="25.5" x14ac:dyDescent="0.2">
      <c r="A76" s="83" t="s">
        <v>228</v>
      </c>
      <c r="B76" s="4" t="s">
        <v>105</v>
      </c>
      <c r="C76" s="122" t="s">
        <v>458</v>
      </c>
      <c r="D76" s="30" t="s">
        <v>458</v>
      </c>
      <c r="E76" s="30" t="s">
        <v>458</v>
      </c>
      <c r="F76" s="122" t="s">
        <v>458</v>
      </c>
      <c r="G76" s="75" t="s">
        <v>46</v>
      </c>
      <c r="H76" s="72" t="s">
        <v>46</v>
      </c>
      <c r="I76" s="121" t="s">
        <v>458</v>
      </c>
      <c r="J76" s="121" t="s">
        <v>458</v>
      </c>
      <c r="K76" s="121" t="s">
        <v>458</v>
      </c>
      <c r="L76" s="121" t="s">
        <v>458</v>
      </c>
      <c r="M76" s="121" t="s">
        <v>458</v>
      </c>
      <c r="N76" s="120" t="s">
        <v>458</v>
      </c>
      <c r="O76" s="30" t="s">
        <v>458</v>
      </c>
      <c r="P76" s="30" t="s">
        <v>458</v>
      </c>
      <c r="Q76" s="30" t="s">
        <v>458</v>
      </c>
      <c r="R76" s="75" t="s">
        <v>46</v>
      </c>
      <c r="S76" s="72" t="s">
        <v>46</v>
      </c>
      <c r="T76" s="98">
        <v>0</v>
      </c>
      <c r="U76" s="98">
        <v>0</v>
      </c>
      <c r="V76" s="98">
        <v>0</v>
      </c>
      <c r="W76" s="98">
        <v>0</v>
      </c>
      <c r="X76" s="98">
        <v>0</v>
      </c>
      <c r="Y76" s="98">
        <v>0</v>
      </c>
      <c r="Z76" s="98">
        <v>0</v>
      </c>
      <c r="AA76" s="98">
        <v>0</v>
      </c>
      <c r="AB76" s="73">
        <v>0.75900000000000001</v>
      </c>
      <c r="AC76" s="34">
        <v>0.75900000000000001</v>
      </c>
    </row>
    <row r="77" spans="1:29" s="67" customFormat="1" ht="44.25" customHeight="1" x14ac:dyDescent="0.2">
      <c r="A77" s="149" t="s">
        <v>14</v>
      </c>
      <c r="B77" s="150" t="s">
        <v>15</v>
      </c>
      <c r="C77" s="151"/>
      <c r="D77" s="151"/>
      <c r="E77" s="151"/>
      <c r="F77" s="151"/>
      <c r="G77" s="151"/>
      <c r="H77" s="142"/>
      <c r="I77" s="121"/>
      <c r="J77" s="121"/>
      <c r="K77" s="146"/>
      <c r="L77" s="146"/>
      <c r="M77" s="146"/>
      <c r="N77" s="142"/>
      <c r="O77" s="151"/>
      <c r="P77" s="151"/>
      <c r="Q77" s="151"/>
      <c r="R77" s="151"/>
      <c r="S77" s="142"/>
      <c r="T77" s="140"/>
      <c r="U77" s="140"/>
      <c r="V77" s="140"/>
      <c r="W77" s="140"/>
      <c r="X77" s="140">
        <v>2.1530999999999998</v>
      </c>
      <c r="Y77" s="140">
        <v>27.155999999999999</v>
      </c>
      <c r="Z77" s="140">
        <v>0</v>
      </c>
      <c r="AA77" s="140">
        <v>0.876</v>
      </c>
      <c r="AB77" s="140">
        <v>0</v>
      </c>
      <c r="AC77" s="140">
        <v>30.185099999999998</v>
      </c>
    </row>
    <row r="78" spans="1:29" ht="63.75" x14ac:dyDescent="0.2">
      <c r="A78" s="85" t="s">
        <v>301</v>
      </c>
      <c r="B78" s="4" t="s">
        <v>129</v>
      </c>
      <c r="C78" s="75" t="s">
        <v>458</v>
      </c>
      <c r="D78" s="75" t="s">
        <v>458</v>
      </c>
      <c r="E78" s="75" t="s">
        <v>458</v>
      </c>
      <c r="F78" s="75" t="s">
        <v>458</v>
      </c>
      <c r="G78" s="122" t="s">
        <v>458</v>
      </c>
      <c r="H78" s="122" t="s">
        <v>458</v>
      </c>
      <c r="I78" s="122" t="s">
        <v>458</v>
      </c>
      <c r="J78" s="122" t="s">
        <v>458</v>
      </c>
      <c r="K78" s="122" t="s">
        <v>458</v>
      </c>
      <c r="L78" s="75" t="s">
        <v>281</v>
      </c>
      <c r="M78" s="122" t="s">
        <v>458</v>
      </c>
      <c r="N78" s="72" t="s">
        <v>281</v>
      </c>
      <c r="O78" s="75" t="s">
        <v>458</v>
      </c>
      <c r="P78" s="75" t="s">
        <v>458</v>
      </c>
      <c r="Q78" s="75" t="s">
        <v>458</v>
      </c>
      <c r="R78" s="75" t="s">
        <v>458</v>
      </c>
      <c r="S78" s="72" t="s">
        <v>281</v>
      </c>
      <c r="T78" s="33">
        <v>0</v>
      </c>
      <c r="U78" s="33">
        <v>0</v>
      </c>
      <c r="V78" s="33">
        <v>2.1530999999999998</v>
      </c>
      <c r="W78" s="33">
        <v>0</v>
      </c>
      <c r="X78" s="33">
        <v>2.1530999999999998</v>
      </c>
      <c r="Y78" s="33">
        <v>0</v>
      </c>
      <c r="Z78" s="33">
        <v>0</v>
      </c>
      <c r="AA78" s="33">
        <v>0</v>
      </c>
      <c r="AB78" s="33">
        <v>0</v>
      </c>
      <c r="AC78" s="34">
        <v>2.1530999999999998</v>
      </c>
    </row>
    <row r="79" spans="1:29" ht="63.75" x14ac:dyDescent="0.2">
      <c r="A79" s="83" t="s">
        <v>303</v>
      </c>
      <c r="B79" s="14" t="s">
        <v>130</v>
      </c>
      <c r="C79" s="122" t="s">
        <v>458</v>
      </c>
      <c r="D79" s="122" t="s">
        <v>458</v>
      </c>
      <c r="E79" s="122" t="s">
        <v>458</v>
      </c>
      <c r="F79" s="122" t="s">
        <v>458</v>
      </c>
      <c r="G79" s="122" t="s">
        <v>458</v>
      </c>
      <c r="H79" s="122" t="s">
        <v>458</v>
      </c>
      <c r="I79" s="122" t="s">
        <v>458</v>
      </c>
      <c r="J79" s="122" t="s">
        <v>458</v>
      </c>
      <c r="K79" s="122" t="s">
        <v>458</v>
      </c>
      <c r="L79" s="122" t="s">
        <v>458</v>
      </c>
      <c r="M79" s="122" t="s">
        <v>458</v>
      </c>
      <c r="N79" s="122" t="s">
        <v>458</v>
      </c>
      <c r="O79" s="122" t="s">
        <v>458</v>
      </c>
      <c r="P79" s="122" t="s">
        <v>458</v>
      </c>
      <c r="Q79" s="75" t="s">
        <v>414</v>
      </c>
      <c r="R79" s="122" t="s">
        <v>458</v>
      </c>
      <c r="S79" s="72" t="s">
        <v>414</v>
      </c>
      <c r="T79" s="33">
        <v>0</v>
      </c>
      <c r="U79" s="33">
        <v>0</v>
      </c>
      <c r="V79" s="33">
        <v>0</v>
      </c>
      <c r="W79" s="33">
        <v>0</v>
      </c>
      <c r="X79" s="33">
        <v>0</v>
      </c>
      <c r="Y79" s="33">
        <v>0</v>
      </c>
      <c r="Z79" s="33">
        <v>0</v>
      </c>
      <c r="AA79" s="33">
        <v>0.876</v>
      </c>
      <c r="AB79" s="33">
        <v>0</v>
      </c>
      <c r="AC79" s="34">
        <v>0.876</v>
      </c>
    </row>
    <row r="80" spans="1:29" ht="51" x14ac:dyDescent="0.2">
      <c r="A80" s="83" t="s">
        <v>305</v>
      </c>
      <c r="B80" s="14" t="s">
        <v>412</v>
      </c>
      <c r="C80" s="122" t="s">
        <v>458</v>
      </c>
      <c r="D80" s="122" t="s">
        <v>458</v>
      </c>
      <c r="E80" s="122" t="s">
        <v>458</v>
      </c>
      <c r="F80" s="122" t="s">
        <v>458</v>
      </c>
      <c r="G80" s="122" t="s">
        <v>458</v>
      </c>
      <c r="H80" s="122" t="s">
        <v>458</v>
      </c>
      <c r="I80" s="122" t="s">
        <v>458</v>
      </c>
      <c r="J80" s="122" t="s">
        <v>458</v>
      </c>
      <c r="K80" s="122" t="s">
        <v>458</v>
      </c>
      <c r="L80" s="122" t="s">
        <v>458</v>
      </c>
      <c r="M80" s="122" t="s">
        <v>458</v>
      </c>
      <c r="N80" s="122" t="s">
        <v>458</v>
      </c>
      <c r="O80" s="75" t="s">
        <v>415</v>
      </c>
      <c r="P80" s="122" t="s">
        <v>458</v>
      </c>
      <c r="Q80" s="122" t="s">
        <v>458</v>
      </c>
      <c r="R80" s="122" t="s">
        <v>458</v>
      </c>
      <c r="S80" s="72" t="str">
        <f>O80</f>
        <v>8 ед.</v>
      </c>
      <c r="T80" s="33">
        <v>0</v>
      </c>
      <c r="U80" s="33">
        <v>0</v>
      </c>
      <c r="V80" s="33">
        <v>0</v>
      </c>
      <c r="W80" s="33">
        <v>0</v>
      </c>
      <c r="X80" s="33">
        <v>0</v>
      </c>
      <c r="Y80" s="33">
        <v>7.008</v>
      </c>
      <c r="Z80" s="33">
        <v>0</v>
      </c>
      <c r="AA80" s="33">
        <v>0</v>
      </c>
      <c r="AB80" s="33">
        <v>0</v>
      </c>
      <c r="AC80" s="34">
        <v>7.008</v>
      </c>
    </row>
    <row r="81" spans="1:29" ht="51" x14ac:dyDescent="0.2">
      <c r="A81" s="83" t="s">
        <v>386</v>
      </c>
      <c r="B81" s="14" t="s">
        <v>413</v>
      </c>
      <c r="C81" s="122" t="s">
        <v>458</v>
      </c>
      <c r="D81" s="122" t="s">
        <v>458</v>
      </c>
      <c r="E81" s="122" t="s">
        <v>458</v>
      </c>
      <c r="F81" s="122" t="s">
        <v>458</v>
      </c>
      <c r="G81" s="122" t="s">
        <v>458</v>
      </c>
      <c r="H81" s="122" t="s">
        <v>458</v>
      </c>
      <c r="I81" s="122" t="s">
        <v>458</v>
      </c>
      <c r="J81" s="122" t="s">
        <v>458</v>
      </c>
      <c r="K81" s="122" t="s">
        <v>458</v>
      </c>
      <c r="L81" s="122" t="s">
        <v>458</v>
      </c>
      <c r="M81" s="122" t="s">
        <v>458</v>
      </c>
      <c r="N81" s="122" t="s">
        <v>458</v>
      </c>
      <c r="O81" s="75" t="s">
        <v>416</v>
      </c>
      <c r="P81" s="122" t="s">
        <v>458</v>
      </c>
      <c r="Q81" s="122" t="s">
        <v>458</v>
      </c>
      <c r="R81" s="122" t="s">
        <v>458</v>
      </c>
      <c r="S81" s="72" t="str">
        <f>O81</f>
        <v>23 ед.</v>
      </c>
      <c r="T81" s="33">
        <v>0</v>
      </c>
      <c r="U81" s="33">
        <v>0</v>
      </c>
      <c r="V81" s="33">
        <v>0</v>
      </c>
      <c r="W81" s="33">
        <v>0</v>
      </c>
      <c r="X81" s="33">
        <v>0</v>
      </c>
      <c r="Y81" s="33">
        <v>20.148</v>
      </c>
      <c r="Z81" s="33">
        <v>0</v>
      </c>
      <c r="AA81" s="33">
        <v>0</v>
      </c>
      <c r="AB81" s="33">
        <v>0</v>
      </c>
      <c r="AC81" s="34">
        <v>20.148</v>
      </c>
    </row>
    <row r="82" spans="1:29" s="67" customFormat="1" ht="25.5" x14ac:dyDescent="0.2">
      <c r="A82" s="152" t="s">
        <v>16</v>
      </c>
      <c r="B82" s="153" t="s">
        <v>17</v>
      </c>
      <c r="C82" s="151"/>
      <c r="D82" s="151"/>
      <c r="E82" s="151"/>
      <c r="F82" s="151"/>
      <c r="G82" s="151"/>
      <c r="H82" s="142"/>
      <c r="I82" s="146"/>
      <c r="J82" s="146"/>
      <c r="K82" s="146"/>
      <c r="L82" s="146"/>
      <c r="M82" s="146"/>
      <c r="N82" s="142"/>
      <c r="O82" s="151"/>
      <c r="P82" s="151"/>
      <c r="Q82" s="151"/>
      <c r="R82" s="151"/>
      <c r="S82" s="142"/>
      <c r="T82" s="145"/>
      <c r="U82" s="145"/>
      <c r="V82" s="145"/>
      <c r="W82" s="145"/>
      <c r="X82" s="140">
        <v>5.2</v>
      </c>
      <c r="Y82" s="140">
        <v>0.81200000000000006</v>
      </c>
      <c r="Z82" s="140">
        <v>0</v>
      </c>
      <c r="AA82" s="140">
        <v>0</v>
      </c>
      <c r="AB82" s="140">
        <v>0</v>
      </c>
      <c r="AC82" s="140">
        <v>6.0120000000000005</v>
      </c>
    </row>
    <row r="83" spans="1:29" ht="38.25" x14ac:dyDescent="0.2">
      <c r="A83" s="83" t="s">
        <v>67</v>
      </c>
      <c r="B83" s="84" t="s">
        <v>203</v>
      </c>
      <c r="C83" s="75" t="s">
        <v>458</v>
      </c>
      <c r="D83" s="75" t="s">
        <v>458</v>
      </c>
      <c r="E83" s="75" t="s">
        <v>458</v>
      </c>
      <c r="F83" s="75" t="s">
        <v>458</v>
      </c>
      <c r="G83" s="75" t="s">
        <v>458</v>
      </c>
      <c r="H83" s="72" t="s">
        <v>458</v>
      </c>
      <c r="I83" s="122" t="s">
        <v>458</v>
      </c>
      <c r="J83" s="122" t="s">
        <v>458</v>
      </c>
      <c r="K83" s="122" t="s">
        <v>458</v>
      </c>
      <c r="L83" s="122" t="s">
        <v>458</v>
      </c>
      <c r="M83" s="122" t="s">
        <v>458</v>
      </c>
      <c r="N83" s="123" t="s">
        <v>458</v>
      </c>
      <c r="O83" s="75" t="s">
        <v>458</v>
      </c>
      <c r="P83" s="75" t="s">
        <v>458</v>
      </c>
      <c r="Q83" s="75" t="s">
        <v>458</v>
      </c>
      <c r="R83" s="75" t="s">
        <v>458</v>
      </c>
      <c r="S83" s="122" t="s">
        <v>458</v>
      </c>
      <c r="T83" s="33">
        <v>0</v>
      </c>
      <c r="U83" s="33">
        <v>0</v>
      </c>
      <c r="V83" s="33">
        <v>0</v>
      </c>
      <c r="W83" s="87">
        <v>5.2</v>
      </c>
      <c r="X83" s="87">
        <v>5.2</v>
      </c>
      <c r="Y83" s="33">
        <v>0</v>
      </c>
      <c r="Z83" s="33">
        <v>0</v>
      </c>
      <c r="AA83" s="33">
        <v>0</v>
      </c>
      <c r="AB83" s="33">
        <v>0</v>
      </c>
      <c r="AC83" s="34">
        <v>5.2</v>
      </c>
    </row>
    <row r="84" spans="1:29" ht="51" x14ac:dyDescent="0.2">
      <c r="A84" s="83" t="s">
        <v>387</v>
      </c>
      <c r="B84" s="84" t="s">
        <v>410</v>
      </c>
      <c r="C84" s="75" t="s">
        <v>458</v>
      </c>
      <c r="D84" s="75" t="s">
        <v>458</v>
      </c>
      <c r="E84" s="75" t="s">
        <v>458</v>
      </c>
      <c r="F84" s="75" t="s">
        <v>458</v>
      </c>
      <c r="G84" s="75" t="s">
        <v>458</v>
      </c>
      <c r="H84" s="72" t="s">
        <v>458</v>
      </c>
      <c r="I84" s="122" t="s">
        <v>458</v>
      </c>
      <c r="J84" s="122" t="s">
        <v>458</v>
      </c>
      <c r="K84" s="122" t="s">
        <v>458</v>
      </c>
      <c r="L84" s="122" t="s">
        <v>458</v>
      </c>
      <c r="M84" s="122" t="s">
        <v>458</v>
      </c>
      <c r="N84" s="123" t="s">
        <v>458</v>
      </c>
      <c r="O84" s="75" t="s">
        <v>458</v>
      </c>
      <c r="P84" s="75" t="s">
        <v>458</v>
      </c>
      <c r="Q84" s="75" t="s">
        <v>458</v>
      </c>
      <c r="R84" s="75" t="s">
        <v>458</v>
      </c>
      <c r="S84" s="122" t="s">
        <v>458</v>
      </c>
      <c r="T84" s="33">
        <v>0</v>
      </c>
      <c r="U84" s="33">
        <v>0</v>
      </c>
      <c r="V84" s="33">
        <v>0</v>
      </c>
      <c r="W84" s="33">
        <v>0</v>
      </c>
      <c r="X84" s="33">
        <v>0</v>
      </c>
      <c r="Y84" s="87">
        <v>0.81200000000000006</v>
      </c>
      <c r="Z84" s="33">
        <v>0</v>
      </c>
      <c r="AA84" s="33">
        <v>0</v>
      </c>
      <c r="AB84" s="33">
        <v>0</v>
      </c>
      <c r="AC84" s="34">
        <v>0.81200000000000006</v>
      </c>
    </row>
    <row r="85" spans="1:29" s="67" customFormat="1" x14ac:dyDescent="0.2">
      <c r="A85" s="141" t="s">
        <v>13</v>
      </c>
      <c r="B85" s="142" t="s">
        <v>20</v>
      </c>
      <c r="C85" s="142"/>
      <c r="D85" s="142"/>
      <c r="E85" s="142"/>
      <c r="F85" s="142"/>
      <c r="G85" s="142"/>
      <c r="H85" s="142"/>
      <c r="I85" s="146"/>
      <c r="J85" s="146"/>
      <c r="K85" s="146"/>
      <c r="L85" s="146"/>
      <c r="M85" s="146"/>
      <c r="N85" s="142"/>
      <c r="O85" s="142"/>
      <c r="P85" s="142"/>
      <c r="Q85" s="142"/>
      <c r="R85" s="142"/>
      <c r="S85" s="142"/>
      <c r="T85" s="145"/>
      <c r="U85" s="145"/>
      <c r="V85" s="145"/>
      <c r="W85" s="145"/>
      <c r="X85" s="140">
        <v>167.22709999999998</v>
      </c>
      <c r="Y85" s="140">
        <v>188.83699999999999</v>
      </c>
      <c r="Z85" s="140">
        <v>143.11699999999999</v>
      </c>
      <c r="AA85" s="140">
        <v>109.04499999999999</v>
      </c>
      <c r="AB85" s="140">
        <v>58.173999999999999</v>
      </c>
      <c r="AC85" s="140">
        <v>666.40009999999995</v>
      </c>
    </row>
    <row r="86" spans="1:29" s="67" customFormat="1" ht="25.5" x14ac:dyDescent="0.2">
      <c r="A86" s="141" t="s">
        <v>21</v>
      </c>
      <c r="B86" s="142" t="s">
        <v>12</v>
      </c>
      <c r="C86" s="142"/>
      <c r="D86" s="142"/>
      <c r="E86" s="142"/>
      <c r="F86" s="142"/>
      <c r="G86" s="142"/>
      <c r="H86" s="142"/>
      <c r="I86" s="146"/>
      <c r="J86" s="146"/>
      <c r="K86" s="146"/>
      <c r="L86" s="146"/>
      <c r="M86" s="146"/>
      <c r="N86" s="142"/>
      <c r="O86" s="142"/>
      <c r="P86" s="142"/>
      <c r="Q86" s="142"/>
      <c r="R86" s="142"/>
      <c r="S86" s="142"/>
      <c r="T86" s="145"/>
      <c r="U86" s="145"/>
      <c r="V86" s="145"/>
      <c r="W86" s="145"/>
      <c r="X86" s="140">
        <v>167.22709999999998</v>
      </c>
      <c r="Y86" s="140">
        <v>188.83699999999999</v>
      </c>
      <c r="Z86" s="140">
        <v>142.517</v>
      </c>
      <c r="AA86" s="140">
        <v>71.456999999999994</v>
      </c>
      <c r="AB86" s="140">
        <v>30.55</v>
      </c>
      <c r="AC86" s="140">
        <v>600.58809999999994</v>
      </c>
    </row>
    <row r="87" spans="1:29" s="67" customFormat="1" x14ac:dyDescent="0.2">
      <c r="A87" s="141" t="s">
        <v>65</v>
      </c>
      <c r="B87" s="142" t="s">
        <v>63</v>
      </c>
      <c r="C87" s="151"/>
      <c r="D87" s="151"/>
      <c r="E87" s="151"/>
      <c r="F87" s="151"/>
      <c r="G87" s="151"/>
      <c r="H87" s="142"/>
      <c r="I87" s="146"/>
      <c r="J87" s="146"/>
      <c r="K87" s="146"/>
      <c r="L87" s="146"/>
      <c r="M87" s="146"/>
      <c r="N87" s="142"/>
      <c r="O87" s="151"/>
      <c r="P87" s="151"/>
      <c r="Q87" s="151"/>
      <c r="R87" s="151"/>
      <c r="S87" s="142"/>
      <c r="T87" s="145"/>
      <c r="U87" s="145"/>
      <c r="V87" s="145"/>
      <c r="W87" s="145"/>
      <c r="X87" s="140">
        <v>85.378599999999992</v>
      </c>
      <c r="Y87" s="140">
        <v>76.453000000000003</v>
      </c>
      <c r="Z87" s="140">
        <v>65.305999999999997</v>
      </c>
      <c r="AA87" s="140">
        <v>69.820999999999998</v>
      </c>
      <c r="AB87" s="140">
        <v>0</v>
      </c>
      <c r="AC87" s="140">
        <v>296.95859999999999</v>
      </c>
    </row>
    <row r="88" spans="1:29" x14ac:dyDescent="0.2">
      <c r="A88" s="29"/>
      <c r="B88" s="9" t="s">
        <v>76</v>
      </c>
      <c r="C88" s="75"/>
      <c r="D88" s="75"/>
      <c r="E88" s="75"/>
      <c r="F88" s="75"/>
      <c r="G88" s="75"/>
      <c r="H88" s="72"/>
      <c r="I88" s="48"/>
      <c r="J88" s="48"/>
      <c r="K88" s="48"/>
      <c r="L88" s="48"/>
      <c r="M88" s="48"/>
      <c r="N88" s="72"/>
      <c r="O88" s="75"/>
      <c r="P88" s="75"/>
      <c r="Q88" s="75"/>
      <c r="R88" s="75"/>
      <c r="S88" s="72"/>
      <c r="T88" s="33"/>
      <c r="U88" s="33"/>
      <c r="V88" s="33"/>
      <c r="W88" s="33"/>
      <c r="X88" s="33"/>
      <c r="Y88" s="33"/>
      <c r="Z88" s="33"/>
      <c r="AA88" s="33"/>
      <c r="AB88" s="33"/>
      <c r="AC88" s="33"/>
    </row>
    <row r="89" spans="1:29" ht="51" x14ac:dyDescent="0.2">
      <c r="A89" s="85" t="s">
        <v>106</v>
      </c>
      <c r="B89" s="36" t="s">
        <v>431</v>
      </c>
      <c r="C89" s="93" t="s">
        <v>427</v>
      </c>
      <c r="D89" s="93" t="s">
        <v>458</v>
      </c>
      <c r="E89" s="93" t="s">
        <v>458</v>
      </c>
      <c r="F89" s="93" t="s">
        <v>458</v>
      </c>
      <c r="G89" s="93" t="s">
        <v>458</v>
      </c>
      <c r="H89" s="94" t="s">
        <v>427</v>
      </c>
      <c r="I89" s="93" t="s">
        <v>458</v>
      </c>
      <c r="J89" s="93" t="s">
        <v>458</v>
      </c>
      <c r="K89" s="93" t="s">
        <v>458</v>
      </c>
      <c r="L89" s="93" t="s">
        <v>458</v>
      </c>
      <c r="M89" s="93" t="s">
        <v>432</v>
      </c>
      <c r="N89" s="94" t="s">
        <v>427</v>
      </c>
      <c r="O89" s="93" t="s">
        <v>458</v>
      </c>
      <c r="P89" s="93" t="s">
        <v>458</v>
      </c>
      <c r="Q89" s="93" t="s">
        <v>458</v>
      </c>
      <c r="R89" s="93" t="s">
        <v>458</v>
      </c>
      <c r="S89" s="94" t="s">
        <v>427</v>
      </c>
      <c r="T89" s="96">
        <v>0</v>
      </c>
      <c r="U89" s="96">
        <v>0</v>
      </c>
      <c r="V89" s="96">
        <v>0</v>
      </c>
      <c r="W89" s="96">
        <v>9.6591000000000005</v>
      </c>
      <c r="X89" s="96">
        <v>9.6591000000000005</v>
      </c>
      <c r="Y89" s="96">
        <v>0</v>
      </c>
      <c r="Z89" s="96">
        <v>0</v>
      </c>
      <c r="AA89" s="96">
        <v>0</v>
      </c>
      <c r="AB89" s="96">
        <v>0</v>
      </c>
      <c r="AC89" s="97">
        <v>9.6591000000000005</v>
      </c>
    </row>
    <row r="90" spans="1:29" ht="25.5" x14ac:dyDescent="0.2">
      <c r="A90" s="83" t="s">
        <v>107</v>
      </c>
      <c r="B90" s="36" t="s">
        <v>433</v>
      </c>
      <c r="C90" s="90" t="s">
        <v>234</v>
      </c>
      <c r="D90" s="93" t="s">
        <v>458</v>
      </c>
      <c r="E90" s="93" t="s">
        <v>458</v>
      </c>
      <c r="F90" s="93" t="s">
        <v>458</v>
      </c>
      <c r="G90" s="93" t="s">
        <v>458</v>
      </c>
      <c r="H90" s="100" t="str">
        <f>C90</f>
        <v>10 км</v>
      </c>
      <c r="I90" s="93" t="s">
        <v>458</v>
      </c>
      <c r="J90" s="93" t="s">
        <v>458</v>
      </c>
      <c r="K90" s="93" t="s">
        <v>458</v>
      </c>
      <c r="L90" s="93" t="s">
        <v>458</v>
      </c>
      <c r="M90" s="93" t="s">
        <v>234</v>
      </c>
      <c r="N90" s="100" t="str">
        <f>M90</f>
        <v>10 км</v>
      </c>
      <c r="O90" s="100" t="s">
        <v>458</v>
      </c>
      <c r="P90" s="100" t="s">
        <v>458</v>
      </c>
      <c r="Q90" s="93" t="s">
        <v>458</v>
      </c>
      <c r="R90" s="100" t="s">
        <v>458</v>
      </c>
      <c r="S90" s="100" t="str">
        <f>N90</f>
        <v>10 км</v>
      </c>
      <c r="T90" s="96">
        <v>0</v>
      </c>
      <c r="U90" s="96">
        <v>0</v>
      </c>
      <c r="V90" s="96">
        <v>0</v>
      </c>
      <c r="W90" s="96">
        <v>45.941099999999999</v>
      </c>
      <c r="X90" s="96">
        <v>45.941099999999999</v>
      </c>
      <c r="Y90" s="96">
        <v>0</v>
      </c>
      <c r="Z90" s="96">
        <v>0</v>
      </c>
      <c r="AA90" s="96">
        <v>0</v>
      </c>
      <c r="AB90" s="96">
        <v>0</v>
      </c>
      <c r="AC90" s="97">
        <v>45.941099999999999</v>
      </c>
    </row>
    <row r="91" spans="1:29" ht="25.5" x14ac:dyDescent="0.2">
      <c r="A91" s="83" t="s">
        <v>108</v>
      </c>
      <c r="B91" s="36" t="s">
        <v>434</v>
      </c>
      <c r="C91" s="100"/>
      <c r="D91" s="90" t="s">
        <v>332</v>
      </c>
      <c r="E91" s="93" t="s">
        <v>458</v>
      </c>
      <c r="F91" s="93" t="s">
        <v>458</v>
      </c>
      <c r="G91" s="93" t="s">
        <v>458</v>
      </c>
      <c r="H91" s="100" t="str">
        <f>D91</f>
        <v>6 км</v>
      </c>
      <c r="I91" s="93" t="s">
        <v>458</v>
      </c>
      <c r="J91" s="93" t="s">
        <v>458</v>
      </c>
      <c r="K91" s="93" t="s">
        <v>458</v>
      </c>
      <c r="L91" s="93" t="s">
        <v>458</v>
      </c>
      <c r="M91" s="95"/>
      <c r="N91" s="100"/>
      <c r="O91" s="100" t="s">
        <v>332</v>
      </c>
      <c r="P91" s="100" t="s">
        <v>458</v>
      </c>
      <c r="Q91" s="93" t="s">
        <v>458</v>
      </c>
      <c r="R91" s="100" t="s">
        <v>458</v>
      </c>
      <c r="S91" s="100" t="str">
        <f>O91</f>
        <v>6 км</v>
      </c>
      <c r="T91" s="96">
        <v>0</v>
      </c>
      <c r="U91" s="96">
        <v>0</v>
      </c>
      <c r="V91" s="96">
        <v>0</v>
      </c>
      <c r="W91" s="96">
        <v>0</v>
      </c>
      <c r="X91" s="96">
        <v>0</v>
      </c>
      <c r="Y91" s="96">
        <v>27.474</v>
      </c>
      <c r="Z91" s="96">
        <v>0</v>
      </c>
      <c r="AA91" s="96">
        <v>0</v>
      </c>
      <c r="AB91" s="96">
        <v>0</v>
      </c>
      <c r="AC91" s="97">
        <v>27.474</v>
      </c>
    </row>
    <row r="92" spans="1:29" ht="25.5" x14ac:dyDescent="0.2">
      <c r="A92" s="105" t="s">
        <v>109</v>
      </c>
      <c r="B92" s="4" t="s">
        <v>272</v>
      </c>
      <c r="C92" s="75" t="s">
        <v>273</v>
      </c>
      <c r="D92" s="75" t="s">
        <v>458</v>
      </c>
      <c r="E92" s="93" t="s">
        <v>458</v>
      </c>
      <c r="F92" s="93" t="s">
        <v>458</v>
      </c>
      <c r="G92" s="93" t="s">
        <v>458</v>
      </c>
      <c r="H92" s="72" t="str">
        <f>C92</f>
        <v>1,75 км</v>
      </c>
      <c r="I92" s="93" t="s">
        <v>458</v>
      </c>
      <c r="J92" s="93" t="s">
        <v>458</v>
      </c>
      <c r="K92" s="93" t="s">
        <v>458</v>
      </c>
      <c r="L92" s="93" t="s">
        <v>458</v>
      </c>
      <c r="M92" s="75" t="s">
        <v>273</v>
      </c>
      <c r="N92" s="72" t="str">
        <f>M92</f>
        <v>1,75 км</v>
      </c>
      <c r="O92" s="75"/>
      <c r="P92" s="100" t="s">
        <v>458</v>
      </c>
      <c r="Q92" s="93" t="s">
        <v>458</v>
      </c>
      <c r="R92" s="100" t="s">
        <v>458</v>
      </c>
      <c r="S92" s="72" t="str">
        <f>N92</f>
        <v>1,75 км</v>
      </c>
      <c r="T92" s="96">
        <v>0</v>
      </c>
      <c r="U92" s="96">
        <v>0</v>
      </c>
      <c r="V92" s="96">
        <v>0</v>
      </c>
      <c r="W92" s="33">
        <v>18.004100000000001</v>
      </c>
      <c r="X92" s="33">
        <v>18.004100000000001</v>
      </c>
      <c r="Y92" s="33">
        <v>0</v>
      </c>
      <c r="Z92" s="33">
        <v>0</v>
      </c>
      <c r="AA92" s="33">
        <v>0</v>
      </c>
      <c r="AB92" s="33">
        <v>0</v>
      </c>
      <c r="AC92" s="34">
        <v>18.004100000000001</v>
      </c>
    </row>
    <row r="93" spans="1:29" ht="38.25" x14ac:dyDescent="0.2">
      <c r="A93" s="85" t="s">
        <v>110</v>
      </c>
      <c r="B93" s="4" t="s">
        <v>204</v>
      </c>
      <c r="C93" s="75" t="s">
        <v>47</v>
      </c>
      <c r="D93" s="122" t="s">
        <v>458</v>
      </c>
      <c r="E93" s="93" t="s">
        <v>458</v>
      </c>
      <c r="F93" s="93" t="s">
        <v>458</v>
      </c>
      <c r="G93" s="93" t="s">
        <v>458</v>
      </c>
      <c r="H93" s="72" t="str">
        <f>C93</f>
        <v>1,05 км</v>
      </c>
      <c r="I93" s="93" t="s">
        <v>458</v>
      </c>
      <c r="J93" s="93" t="s">
        <v>458</v>
      </c>
      <c r="K93" s="93" t="s">
        <v>458</v>
      </c>
      <c r="L93" s="93" t="s">
        <v>458</v>
      </c>
      <c r="M93" s="75" t="s">
        <v>47</v>
      </c>
      <c r="N93" s="72" t="s">
        <v>47</v>
      </c>
      <c r="O93" s="75"/>
      <c r="P93" s="100" t="s">
        <v>458</v>
      </c>
      <c r="Q93" s="93" t="s">
        <v>458</v>
      </c>
      <c r="R93" s="100" t="s">
        <v>458</v>
      </c>
      <c r="S93" s="72" t="s">
        <v>47</v>
      </c>
      <c r="T93" s="96">
        <v>0</v>
      </c>
      <c r="U93" s="96">
        <v>0</v>
      </c>
      <c r="V93" s="96">
        <v>0</v>
      </c>
      <c r="W93" s="33">
        <v>6.5000999999999998</v>
      </c>
      <c r="X93" s="33">
        <v>6.5000999999999998</v>
      </c>
      <c r="Y93" s="33">
        <v>0</v>
      </c>
      <c r="Z93" s="33">
        <v>0</v>
      </c>
      <c r="AA93" s="33">
        <v>0</v>
      </c>
      <c r="AB93" s="33">
        <v>0</v>
      </c>
      <c r="AC93" s="34">
        <v>6.5000999999999998</v>
      </c>
    </row>
    <row r="94" spans="1:29" ht="38.25" x14ac:dyDescent="0.2">
      <c r="A94" s="83" t="s">
        <v>111</v>
      </c>
      <c r="B94" s="4" t="s">
        <v>205</v>
      </c>
      <c r="C94" s="75" t="s">
        <v>417</v>
      </c>
      <c r="D94" s="122" t="s">
        <v>458</v>
      </c>
      <c r="E94" s="93" t="s">
        <v>458</v>
      </c>
      <c r="F94" s="93" t="s">
        <v>458</v>
      </c>
      <c r="G94" s="93" t="s">
        <v>458</v>
      </c>
      <c r="H94" s="72" t="str">
        <f>C94</f>
        <v>1,105 км</v>
      </c>
      <c r="I94" s="93" t="s">
        <v>458</v>
      </c>
      <c r="J94" s="93" t="s">
        <v>458</v>
      </c>
      <c r="K94" s="93" t="s">
        <v>458</v>
      </c>
      <c r="L94" s="75" t="s">
        <v>47</v>
      </c>
      <c r="M94" s="48"/>
      <c r="N94" s="72" t="str">
        <f>L94</f>
        <v>1,05 км</v>
      </c>
      <c r="O94" s="75"/>
      <c r="P94" s="100" t="s">
        <v>458</v>
      </c>
      <c r="Q94" s="93" t="s">
        <v>458</v>
      </c>
      <c r="R94" s="100" t="s">
        <v>458</v>
      </c>
      <c r="S94" s="72" t="str">
        <f>N94</f>
        <v>1,05 км</v>
      </c>
      <c r="T94" s="96">
        <v>0</v>
      </c>
      <c r="U94" s="96">
        <v>0</v>
      </c>
      <c r="V94" s="33">
        <v>0.87409999999999999</v>
      </c>
      <c r="W94" s="33">
        <v>0</v>
      </c>
      <c r="X94" s="33">
        <v>0.87409999999999999</v>
      </c>
      <c r="Y94" s="33">
        <v>0</v>
      </c>
      <c r="Z94" s="33">
        <v>0</v>
      </c>
      <c r="AA94" s="33">
        <v>0</v>
      </c>
      <c r="AB94" s="33">
        <v>0</v>
      </c>
      <c r="AC94" s="34">
        <v>0.87409999999999999</v>
      </c>
    </row>
    <row r="95" spans="1:29" ht="51" x14ac:dyDescent="0.2">
      <c r="A95" s="83" t="s">
        <v>112</v>
      </c>
      <c r="B95" s="4" t="s">
        <v>253</v>
      </c>
      <c r="C95" s="75" t="s">
        <v>418</v>
      </c>
      <c r="D95" s="122" t="s">
        <v>458</v>
      </c>
      <c r="E95" s="93" t="s">
        <v>458</v>
      </c>
      <c r="F95" s="93" t="s">
        <v>458</v>
      </c>
      <c r="G95" s="93" t="s">
        <v>458</v>
      </c>
      <c r="H95" s="72" t="str">
        <f>C95</f>
        <v>0,702 км</v>
      </c>
      <c r="I95" s="93" t="s">
        <v>458</v>
      </c>
      <c r="J95" s="93" t="s">
        <v>458</v>
      </c>
      <c r="K95" s="93" t="s">
        <v>458</v>
      </c>
      <c r="L95" s="75" t="s">
        <v>418</v>
      </c>
      <c r="M95" s="48"/>
      <c r="N95" s="72" t="str">
        <f>L95</f>
        <v>0,702 км</v>
      </c>
      <c r="O95" s="75"/>
      <c r="P95" s="100" t="s">
        <v>458</v>
      </c>
      <c r="Q95" s="93" t="s">
        <v>458</v>
      </c>
      <c r="R95" s="100" t="s">
        <v>458</v>
      </c>
      <c r="S95" s="72" t="str">
        <f>N95</f>
        <v>0,702 км</v>
      </c>
      <c r="T95" s="96">
        <v>0</v>
      </c>
      <c r="U95" s="96">
        <v>0</v>
      </c>
      <c r="V95" s="33">
        <v>4.4001000000000001</v>
      </c>
      <c r="W95" s="33">
        <v>0</v>
      </c>
      <c r="X95" s="33">
        <v>4.4001000000000001</v>
      </c>
      <c r="Y95" s="33">
        <v>0</v>
      </c>
      <c r="Z95" s="33">
        <v>0</v>
      </c>
      <c r="AA95" s="33">
        <v>0</v>
      </c>
      <c r="AB95" s="33">
        <v>0</v>
      </c>
      <c r="AC95" s="34">
        <v>4.4001000000000001</v>
      </c>
    </row>
    <row r="96" spans="1:29" ht="30" customHeight="1" x14ac:dyDescent="0.2">
      <c r="A96" s="83" t="s">
        <v>113</v>
      </c>
      <c r="B96" s="4" t="s">
        <v>340</v>
      </c>
      <c r="C96" s="75" t="s">
        <v>458</v>
      </c>
      <c r="D96" s="122" t="s">
        <v>458</v>
      </c>
      <c r="E96" s="93" t="s">
        <v>458</v>
      </c>
      <c r="F96" s="93" t="s">
        <v>458</v>
      </c>
      <c r="G96" s="93" t="s">
        <v>458</v>
      </c>
      <c r="H96" s="72" t="str">
        <f t="shared" ref="H96:H97" si="0">C96</f>
        <v>-</v>
      </c>
      <c r="I96" s="93" t="s">
        <v>458</v>
      </c>
      <c r="J96" s="93" t="s">
        <v>458</v>
      </c>
      <c r="K96" s="93" t="s">
        <v>458</v>
      </c>
      <c r="L96" s="93" t="s">
        <v>458</v>
      </c>
      <c r="M96" s="93" t="s">
        <v>458</v>
      </c>
      <c r="N96" s="93" t="s">
        <v>458</v>
      </c>
      <c r="O96" s="75"/>
      <c r="P96" s="100" t="s">
        <v>458</v>
      </c>
      <c r="Q96" s="93" t="s">
        <v>458</v>
      </c>
      <c r="R96" s="100" t="s">
        <v>458</v>
      </c>
      <c r="S96" s="72"/>
      <c r="T96" s="96">
        <v>0</v>
      </c>
      <c r="U96" s="96">
        <v>0</v>
      </c>
      <c r="V96" s="33">
        <v>0</v>
      </c>
      <c r="W96" s="33">
        <v>0</v>
      </c>
      <c r="X96" s="33">
        <v>0</v>
      </c>
      <c r="Y96" s="33">
        <v>0</v>
      </c>
      <c r="Z96" s="33">
        <v>0</v>
      </c>
      <c r="AA96" s="33">
        <v>0</v>
      </c>
      <c r="AB96" s="33">
        <v>0</v>
      </c>
      <c r="AC96" s="34">
        <v>0</v>
      </c>
    </row>
    <row r="97" spans="1:29" ht="12.75" hidden="1" customHeight="1" x14ac:dyDescent="0.2">
      <c r="A97" s="83"/>
      <c r="B97" s="6" t="s">
        <v>77</v>
      </c>
      <c r="C97" s="122" t="s">
        <v>458</v>
      </c>
      <c r="D97" s="4"/>
      <c r="E97" s="93" t="s">
        <v>458</v>
      </c>
      <c r="F97" s="93" t="s">
        <v>458</v>
      </c>
      <c r="G97" s="93" t="s">
        <v>458</v>
      </c>
      <c r="H97" s="72" t="str">
        <f t="shared" si="0"/>
        <v>-</v>
      </c>
      <c r="I97" s="93" t="s">
        <v>458</v>
      </c>
      <c r="J97" s="93" t="s">
        <v>458</v>
      </c>
      <c r="K97" s="93" t="s">
        <v>458</v>
      </c>
      <c r="L97" s="93" t="s">
        <v>458</v>
      </c>
      <c r="M97" s="93" t="s">
        <v>458</v>
      </c>
      <c r="N97" s="93" t="s">
        <v>458</v>
      </c>
      <c r="O97" s="4"/>
      <c r="P97" s="100" t="s">
        <v>458</v>
      </c>
      <c r="Q97" s="93" t="s">
        <v>458</v>
      </c>
      <c r="R97" s="100" t="s">
        <v>458</v>
      </c>
      <c r="S97" s="4"/>
      <c r="T97" s="96">
        <v>0</v>
      </c>
      <c r="U97" s="96">
        <v>0</v>
      </c>
      <c r="V97" s="33"/>
      <c r="W97" s="33"/>
      <c r="X97" s="33"/>
      <c r="Y97" s="33"/>
      <c r="Z97" s="33">
        <v>0</v>
      </c>
      <c r="AA97" s="33">
        <v>0</v>
      </c>
      <c r="AB97" s="33">
        <v>0</v>
      </c>
      <c r="AC97" s="34">
        <v>0</v>
      </c>
    </row>
    <row r="98" spans="1:29" ht="25.5" x14ac:dyDescent="0.2">
      <c r="A98" s="83" t="s">
        <v>113</v>
      </c>
      <c r="B98" s="4" t="s">
        <v>379</v>
      </c>
      <c r="C98" s="122" t="s">
        <v>458</v>
      </c>
      <c r="D98" s="75" t="s">
        <v>375</v>
      </c>
      <c r="E98" s="93" t="s">
        <v>458</v>
      </c>
      <c r="F98" s="93" t="s">
        <v>458</v>
      </c>
      <c r="G98" s="93" t="s">
        <v>458</v>
      </c>
      <c r="H98" s="72" t="str">
        <f>D98</f>
        <v>2,1 км</v>
      </c>
      <c r="I98" s="93" t="s">
        <v>458</v>
      </c>
      <c r="J98" s="93" t="s">
        <v>458</v>
      </c>
      <c r="K98" s="93" t="s">
        <v>458</v>
      </c>
      <c r="L98" s="93" t="s">
        <v>458</v>
      </c>
      <c r="M98" s="93" t="s">
        <v>458</v>
      </c>
      <c r="N98" s="93" t="s">
        <v>458</v>
      </c>
      <c r="O98" s="75" t="str">
        <f>D98</f>
        <v>2,1 км</v>
      </c>
      <c r="P98" s="100" t="s">
        <v>458</v>
      </c>
      <c r="Q98" s="93" t="s">
        <v>458</v>
      </c>
      <c r="R98" s="100" t="s">
        <v>458</v>
      </c>
      <c r="S98" s="72" t="str">
        <f>O98</f>
        <v>2,1 км</v>
      </c>
      <c r="T98" s="96">
        <v>0</v>
      </c>
      <c r="U98" s="96">
        <v>0</v>
      </c>
      <c r="V98" s="33">
        <v>0</v>
      </c>
      <c r="W98" s="33">
        <v>0</v>
      </c>
      <c r="X98" s="33">
        <v>0</v>
      </c>
      <c r="Y98" s="33">
        <v>17.382999999999999</v>
      </c>
      <c r="Z98" s="33">
        <v>0</v>
      </c>
      <c r="AA98" s="33">
        <v>0</v>
      </c>
      <c r="AB98" s="33">
        <v>0</v>
      </c>
      <c r="AC98" s="34">
        <v>17.382999999999999</v>
      </c>
    </row>
    <row r="99" spans="1:29" ht="38.25" x14ac:dyDescent="0.2">
      <c r="A99" s="83" t="s">
        <v>114</v>
      </c>
      <c r="B99" s="39" t="s">
        <v>378</v>
      </c>
      <c r="C99" s="122" t="s">
        <v>458</v>
      </c>
      <c r="D99" s="75" t="s">
        <v>282</v>
      </c>
      <c r="E99" s="93" t="s">
        <v>458</v>
      </c>
      <c r="F99" s="93" t="s">
        <v>458</v>
      </c>
      <c r="G99" s="93" t="s">
        <v>458</v>
      </c>
      <c r="H99" s="72" t="str">
        <f t="shared" ref="H99:H100" si="1">D99</f>
        <v>1,8 км</v>
      </c>
      <c r="I99" s="93" t="s">
        <v>458</v>
      </c>
      <c r="J99" s="93" t="s">
        <v>458</v>
      </c>
      <c r="K99" s="93" t="s">
        <v>458</v>
      </c>
      <c r="L99" s="93" t="s">
        <v>458</v>
      </c>
      <c r="M99" s="93" t="s">
        <v>458</v>
      </c>
      <c r="N99" s="93" t="s">
        <v>458</v>
      </c>
      <c r="O99" s="75" t="str">
        <f t="shared" ref="O99:O100" si="2">D99</f>
        <v>1,8 км</v>
      </c>
      <c r="P99" s="100" t="s">
        <v>458</v>
      </c>
      <c r="Q99" s="93" t="s">
        <v>458</v>
      </c>
      <c r="R99" s="100" t="s">
        <v>458</v>
      </c>
      <c r="S99" s="72" t="str">
        <f t="shared" ref="S99:S100" si="3">O99</f>
        <v>1,8 км</v>
      </c>
      <c r="T99" s="96">
        <v>0</v>
      </c>
      <c r="U99" s="96">
        <v>0</v>
      </c>
      <c r="V99" s="33">
        <v>0</v>
      </c>
      <c r="W99" s="33">
        <v>0</v>
      </c>
      <c r="X99" s="33">
        <v>0</v>
      </c>
      <c r="Y99" s="33">
        <v>12.759</v>
      </c>
      <c r="Z99" s="33">
        <v>0</v>
      </c>
      <c r="AA99" s="33">
        <v>0</v>
      </c>
      <c r="AB99" s="33">
        <v>0</v>
      </c>
      <c r="AC99" s="34">
        <v>12.759</v>
      </c>
    </row>
    <row r="100" spans="1:29" ht="38.25" x14ac:dyDescent="0.2">
      <c r="A100" s="83" t="s">
        <v>235</v>
      </c>
      <c r="B100" s="39" t="s">
        <v>377</v>
      </c>
      <c r="C100" s="122" t="s">
        <v>458</v>
      </c>
      <c r="D100" s="75" t="s">
        <v>376</v>
      </c>
      <c r="E100" s="93" t="s">
        <v>458</v>
      </c>
      <c r="F100" s="93" t="s">
        <v>458</v>
      </c>
      <c r="G100" s="93" t="s">
        <v>458</v>
      </c>
      <c r="H100" s="72" t="str">
        <f t="shared" si="1"/>
        <v>0,35 км</v>
      </c>
      <c r="I100" s="93" t="s">
        <v>458</v>
      </c>
      <c r="J100" s="93" t="s">
        <v>458</v>
      </c>
      <c r="K100" s="93" t="s">
        <v>458</v>
      </c>
      <c r="L100" s="93" t="s">
        <v>458</v>
      </c>
      <c r="M100" s="93" t="s">
        <v>458</v>
      </c>
      <c r="N100" s="93" t="s">
        <v>458</v>
      </c>
      <c r="O100" s="75" t="str">
        <f t="shared" si="2"/>
        <v>0,35 км</v>
      </c>
      <c r="P100" s="100" t="s">
        <v>458</v>
      </c>
      <c r="Q100" s="93" t="s">
        <v>458</v>
      </c>
      <c r="R100" s="100" t="s">
        <v>458</v>
      </c>
      <c r="S100" s="72" t="str">
        <f t="shared" si="3"/>
        <v>0,35 км</v>
      </c>
      <c r="T100" s="96">
        <v>0</v>
      </c>
      <c r="U100" s="96">
        <v>0</v>
      </c>
      <c r="V100" s="33">
        <v>0</v>
      </c>
      <c r="W100" s="33">
        <v>0</v>
      </c>
      <c r="X100" s="33">
        <v>0</v>
      </c>
      <c r="Y100" s="33">
        <v>0.79300000000000004</v>
      </c>
      <c r="Z100" s="33">
        <v>0</v>
      </c>
      <c r="AA100" s="33">
        <v>0</v>
      </c>
      <c r="AB100" s="33">
        <v>0</v>
      </c>
      <c r="AC100" s="34">
        <v>0.79300000000000004</v>
      </c>
    </row>
    <row r="101" spans="1:29" ht="63.75" x14ac:dyDescent="0.2">
      <c r="A101" s="176" t="s">
        <v>236</v>
      </c>
      <c r="B101" s="4" t="s">
        <v>262</v>
      </c>
      <c r="C101" s="122" t="s">
        <v>458</v>
      </c>
      <c r="D101" s="75" t="s">
        <v>458</v>
      </c>
      <c r="E101" s="75" t="s">
        <v>363</v>
      </c>
      <c r="F101" s="93" t="s">
        <v>458</v>
      </c>
      <c r="G101" s="93" t="s">
        <v>458</v>
      </c>
      <c r="H101" s="72" t="str">
        <f>E101</f>
        <v>3,5 км</v>
      </c>
      <c r="I101" s="93" t="s">
        <v>458</v>
      </c>
      <c r="J101" s="93" t="s">
        <v>458</v>
      </c>
      <c r="K101" s="93" t="s">
        <v>458</v>
      </c>
      <c r="L101" s="93" t="s">
        <v>458</v>
      </c>
      <c r="M101" s="93" t="s">
        <v>458</v>
      </c>
      <c r="N101" s="93" t="s">
        <v>458</v>
      </c>
      <c r="O101" s="93" t="s">
        <v>458</v>
      </c>
      <c r="P101" s="93" t="s">
        <v>458</v>
      </c>
      <c r="Q101" s="75" t="s">
        <v>419</v>
      </c>
      <c r="R101" s="75" t="s">
        <v>458</v>
      </c>
      <c r="S101" s="72" t="s">
        <v>419</v>
      </c>
      <c r="T101" s="96">
        <v>0</v>
      </c>
      <c r="U101" s="96">
        <v>0</v>
      </c>
      <c r="V101" s="33">
        <v>0</v>
      </c>
      <c r="W101" s="33">
        <v>0</v>
      </c>
      <c r="X101" s="33">
        <v>0</v>
      </c>
      <c r="Y101" s="33">
        <v>0</v>
      </c>
      <c r="Z101" s="33">
        <v>0</v>
      </c>
      <c r="AA101" s="33">
        <v>28.138000000000002</v>
      </c>
      <c r="AB101" s="33">
        <v>0</v>
      </c>
      <c r="AC101" s="34">
        <v>28.138000000000002</v>
      </c>
    </row>
    <row r="102" spans="1:29" ht="25.5" x14ac:dyDescent="0.2">
      <c r="A102" s="176"/>
      <c r="B102" s="4" t="s">
        <v>261</v>
      </c>
      <c r="C102" s="122" t="s">
        <v>458</v>
      </c>
      <c r="D102" s="75" t="s">
        <v>458</v>
      </c>
      <c r="E102" s="75" t="s">
        <v>252</v>
      </c>
      <c r="F102" s="93" t="s">
        <v>458</v>
      </c>
      <c r="G102" s="93" t="s">
        <v>458</v>
      </c>
      <c r="H102" s="72" t="str">
        <f>E102</f>
        <v>2,5 МВА</v>
      </c>
      <c r="I102" s="93" t="s">
        <v>458</v>
      </c>
      <c r="J102" s="93" t="s">
        <v>458</v>
      </c>
      <c r="K102" s="93" t="s">
        <v>458</v>
      </c>
      <c r="L102" s="93" t="s">
        <v>458</v>
      </c>
      <c r="M102" s="93" t="s">
        <v>458</v>
      </c>
      <c r="N102" s="93" t="s">
        <v>458</v>
      </c>
      <c r="O102" s="75" t="s">
        <v>458</v>
      </c>
      <c r="P102" s="148" t="s">
        <v>458</v>
      </c>
      <c r="Q102" s="75" t="s">
        <v>252</v>
      </c>
      <c r="R102" s="75" t="s">
        <v>458</v>
      </c>
      <c r="S102" s="72" t="str">
        <f>Q102</f>
        <v>2,5 МВА</v>
      </c>
      <c r="T102" s="96">
        <v>0</v>
      </c>
      <c r="U102" s="96">
        <v>0</v>
      </c>
      <c r="V102" s="33">
        <v>0</v>
      </c>
      <c r="W102" s="33">
        <v>0</v>
      </c>
      <c r="X102" s="33">
        <v>0</v>
      </c>
      <c r="Y102" s="33">
        <v>0</v>
      </c>
      <c r="Z102" s="33">
        <v>0</v>
      </c>
      <c r="AA102" s="33">
        <v>29.791</v>
      </c>
      <c r="AB102" s="33">
        <v>0</v>
      </c>
      <c r="AC102" s="34">
        <v>29.791</v>
      </c>
    </row>
    <row r="103" spans="1:29" ht="38.25" x14ac:dyDescent="0.2">
      <c r="A103" s="83" t="s">
        <v>380</v>
      </c>
      <c r="B103" s="36" t="s">
        <v>393</v>
      </c>
      <c r="C103" s="122" t="s">
        <v>458</v>
      </c>
      <c r="D103" s="75" t="s">
        <v>234</v>
      </c>
      <c r="E103" s="75"/>
      <c r="F103" s="93" t="s">
        <v>458</v>
      </c>
      <c r="G103" s="93" t="s">
        <v>458</v>
      </c>
      <c r="H103" s="72" t="str">
        <f>D103</f>
        <v>10 км</v>
      </c>
      <c r="I103" s="93" t="s">
        <v>458</v>
      </c>
      <c r="J103" s="93" t="s">
        <v>458</v>
      </c>
      <c r="K103" s="93" t="s">
        <v>458</v>
      </c>
      <c r="L103" s="93" t="s">
        <v>458</v>
      </c>
      <c r="M103" s="93" t="s">
        <v>458</v>
      </c>
      <c r="N103" s="93" t="s">
        <v>458</v>
      </c>
      <c r="P103" s="75" t="s">
        <v>234</v>
      </c>
      <c r="Q103" s="75" t="s">
        <v>458</v>
      </c>
      <c r="R103" s="75" t="s">
        <v>458</v>
      </c>
      <c r="S103" s="72" t="s">
        <v>234</v>
      </c>
      <c r="T103" s="96">
        <v>0</v>
      </c>
      <c r="U103" s="96">
        <v>0</v>
      </c>
      <c r="V103" s="33">
        <v>0</v>
      </c>
      <c r="W103" s="33">
        <v>0</v>
      </c>
      <c r="X103" s="33">
        <v>0</v>
      </c>
      <c r="Y103" s="33">
        <v>16.555</v>
      </c>
      <c r="Z103" s="33">
        <v>29.234500000000001</v>
      </c>
      <c r="AA103" s="33">
        <v>0</v>
      </c>
      <c r="AB103" s="33">
        <v>0</v>
      </c>
      <c r="AC103" s="34">
        <v>45.789500000000004</v>
      </c>
    </row>
    <row r="104" spans="1:29" ht="38.25" x14ac:dyDescent="0.2">
      <c r="A104" s="68" t="s">
        <v>390</v>
      </c>
      <c r="B104" s="38" t="s">
        <v>392</v>
      </c>
      <c r="C104" s="122" t="s">
        <v>458</v>
      </c>
      <c r="D104" s="148" t="s">
        <v>458</v>
      </c>
      <c r="E104" s="71" t="s">
        <v>391</v>
      </c>
      <c r="F104" s="93" t="s">
        <v>458</v>
      </c>
      <c r="G104" s="93" t="s">
        <v>458</v>
      </c>
      <c r="H104" s="72" t="str">
        <f t="shared" ref="H104" si="4">E104</f>
        <v>10,8 км</v>
      </c>
      <c r="I104" s="93" t="s">
        <v>458</v>
      </c>
      <c r="J104" s="93" t="s">
        <v>458</v>
      </c>
      <c r="K104" s="93" t="s">
        <v>458</v>
      </c>
      <c r="L104" s="93" t="s">
        <v>458</v>
      </c>
      <c r="M104" s="93" t="s">
        <v>458</v>
      </c>
      <c r="N104" s="93" t="s">
        <v>458</v>
      </c>
      <c r="O104" s="75"/>
      <c r="Q104" s="75" t="s">
        <v>391</v>
      </c>
      <c r="R104" s="75" t="s">
        <v>458</v>
      </c>
      <c r="S104" s="72" t="s">
        <v>391</v>
      </c>
      <c r="T104" s="96">
        <v>0</v>
      </c>
      <c r="U104" s="96">
        <v>0</v>
      </c>
      <c r="V104" s="33">
        <v>0</v>
      </c>
      <c r="W104" s="33">
        <v>0</v>
      </c>
      <c r="X104" s="33">
        <v>0</v>
      </c>
      <c r="Y104" s="33">
        <v>1.4890000000000001</v>
      </c>
      <c r="Z104" s="33">
        <v>36.0715</v>
      </c>
      <c r="AA104" s="33">
        <v>11.891999999999999</v>
      </c>
      <c r="AB104" s="33">
        <v>0</v>
      </c>
      <c r="AC104" s="34">
        <v>49.452500000000001</v>
      </c>
    </row>
    <row r="105" spans="1:29" s="67" customFormat="1" x14ac:dyDescent="0.2">
      <c r="A105" s="141" t="s">
        <v>66</v>
      </c>
      <c r="B105" s="142" t="s">
        <v>64</v>
      </c>
      <c r="C105" s="142"/>
      <c r="D105" s="142"/>
      <c r="E105" s="142"/>
      <c r="F105" s="142"/>
      <c r="G105" s="142"/>
      <c r="H105" s="142"/>
      <c r="I105" s="93"/>
      <c r="J105" s="93"/>
      <c r="K105" s="93"/>
      <c r="L105" s="93"/>
      <c r="M105" s="93"/>
      <c r="N105" s="93"/>
      <c r="O105" s="142"/>
      <c r="P105" s="142"/>
      <c r="Q105" s="142"/>
      <c r="R105" s="142"/>
      <c r="S105" s="142"/>
      <c r="T105" s="145"/>
      <c r="U105" s="145"/>
      <c r="V105" s="145"/>
      <c r="W105" s="145"/>
      <c r="X105" s="140">
        <v>81.848499999999987</v>
      </c>
      <c r="Y105" s="140">
        <v>112.384</v>
      </c>
      <c r="Z105" s="140">
        <v>77.210999999999984</v>
      </c>
      <c r="AA105" s="140">
        <v>1.6360000000000001</v>
      </c>
      <c r="AB105" s="140">
        <v>30.55</v>
      </c>
      <c r="AC105" s="140">
        <v>303.62949999999995</v>
      </c>
    </row>
    <row r="106" spans="1:29" ht="13.5" customHeight="1" x14ac:dyDescent="0.2">
      <c r="A106" s="29"/>
      <c r="B106" s="9" t="s">
        <v>76</v>
      </c>
      <c r="C106" s="72"/>
      <c r="D106" s="72"/>
      <c r="E106" s="72"/>
      <c r="F106" s="72"/>
      <c r="G106" s="72"/>
      <c r="H106" s="72"/>
      <c r="I106" s="93"/>
      <c r="J106" s="93"/>
      <c r="K106" s="93"/>
      <c r="L106" s="93"/>
      <c r="M106" s="93"/>
      <c r="N106" s="93"/>
      <c r="O106" s="72"/>
      <c r="P106" s="72"/>
      <c r="Q106" s="72"/>
      <c r="R106" s="72"/>
      <c r="S106" s="72"/>
      <c r="T106" s="33"/>
      <c r="U106" s="33"/>
      <c r="V106" s="33"/>
      <c r="W106" s="33"/>
      <c r="X106" s="33"/>
      <c r="Y106" s="33"/>
      <c r="Z106" s="33"/>
      <c r="AA106" s="33"/>
      <c r="AB106" s="33"/>
      <c r="AC106" s="34"/>
    </row>
    <row r="107" spans="1:29" ht="76.5" customHeight="1" x14ac:dyDescent="0.2">
      <c r="A107" s="59" t="s">
        <v>116</v>
      </c>
      <c r="B107" s="14" t="s">
        <v>337</v>
      </c>
      <c r="C107" s="75" t="s">
        <v>458</v>
      </c>
      <c r="D107" s="72" t="s">
        <v>458</v>
      </c>
      <c r="E107" s="75" t="s">
        <v>458</v>
      </c>
      <c r="F107" s="72" t="s">
        <v>458</v>
      </c>
      <c r="G107" s="75" t="s">
        <v>458</v>
      </c>
      <c r="H107" s="72" t="s">
        <v>458</v>
      </c>
      <c r="I107" s="93" t="s">
        <v>458</v>
      </c>
      <c r="J107" s="93" t="s">
        <v>458</v>
      </c>
      <c r="K107" s="93" t="s">
        <v>458</v>
      </c>
      <c r="L107" s="93" t="s">
        <v>458</v>
      </c>
      <c r="M107" s="93" t="s">
        <v>458</v>
      </c>
      <c r="N107" s="93" t="s">
        <v>458</v>
      </c>
      <c r="O107" s="72" t="s">
        <v>420</v>
      </c>
      <c r="P107" s="75" t="s">
        <v>458</v>
      </c>
      <c r="Q107" s="72" t="s">
        <v>458</v>
      </c>
      <c r="R107" s="75" t="s">
        <v>458</v>
      </c>
      <c r="S107" s="72" t="str">
        <f>O107</f>
        <v>10 МВА</v>
      </c>
      <c r="T107" s="33">
        <v>0</v>
      </c>
      <c r="U107" s="33">
        <v>0</v>
      </c>
      <c r="V107" s="33">
        <v>0</v>
      </c>
      <c r="W107" s="33">
        <v>32.141999999999996</v>
      </c>
      <c r="X107" s="33">
        <v>32.141999999999996</v>
      </c>
      <c r="Y107" s="33">
        <v>57.816000000000003</v>
      </c>
      <c r="Z107" s="33">
        <v>0</v>
      </c>
      <c r="AA107" s="33">
        <v>0</v>
      </c>
      <c r="AB107" s="33">
        <v>0</v>
      </c>
      <c r="AC107" s="34">
        <v>89.957999999999998</v>
      </c>
    </row>
    <row r="108" spans="1:29" ht="25.5" x14ac:dyDescent="0.2">
      <c r="A108" s="59" t="s">
        <v>117</v>
      </c>
      <c r="B108" s="4" t="s">
        <v>232</v>
      </c>
      <c r="C108" s="75" t="s">
        <v>68</v>
      </c>
      <c r="D108" s="75" t="s">
        <v>458</v>
      </c>
      <c r="E108" s="75" t="s">
        <v>458</v>
      </c>
      <c r="F108" s="75" t="s">
        <v>458</v>
      </c>
      <c r="G108" s="75" t="s">
        <v>458</v>
      </c>
      <c r="H108" s="72" t="s">
        <v>68</v>
      </c>
      <c r="I108" s="93" t="s">
        <v>458</v>
      </c>
      <c r="J108" s="93" t="s">
        <v>458</v>
      </c>
      <c r="K108" s="93" t="s">
        <v>458</v>
      </c>
      <c r="L108" s="93" t="s">
        <v>458</v>
      </c>
      <c r="M108" s="93" t="s">
        <v>458</v>
      </c>
      <c r="N108" s="93" t="s">
        <v>458</v>
      </c>
      <c r="O108" s="72" t="s">
        <v>68</v>
      </c>
      <c r="P108" s="122" t="s">
        <v>458</v>
      </c>
      <c r="Q108" s="123" t="s">
        <v>458</v>
      </c>
      <c r="R108" s="122" t="s">
        <v>458</v>
      </c>
      <c r="S108" s="72" t="s">
        <v>68</v>
      </c>
      <c r="T108" s="33">
        <v>0</v>
      </c>
      <c r="U108" s="33">
        <v>0</v>
      </c>
      <c r="V108" s="33">
        <v>0</v>
      </c>
      <c r="W108" s="33">
        <v>7</v>
      </c>
      <c r="X108" s="33">
        <v>7</v>
      </c>
      <c r="Y108" s="33">
        <v>21.567</v>
      </c>
      <c r="Z108" s="33">
        <v>0</v>
      </c>
      <c r="AA108" s="33">
        <v>0</v>
      </c>
      <c r="AB108" s="33">
        <v>0</v>
      </c>
      <c r="AC108" s="34">
        <v>28.567</v>
      </c>
    </row>
    <row r="109" spans="1:29" ht="102" x14ac:dyDescent="0.2">
      <c r="A109" s="59" t="s">
        <v>118</v>
      </c>
      <c r="B109" s="36" t="s">
        <v>421</v>
      </c>
      <c r="C109" s="37" t="s">
        <v>243</v>
      </c>
      <c r="D109" s="75" t="s">
        <v>458</v>
      </c>
      <c r="E109" s="93" t="s">
        <v>458</v>
      </c>
      <c r="F109" s="93" t="s">
        <v>458</v>
      </c>
      <c r="G109" s="93" t="s">
        <v>458</v>
      </c>
      <c r="H109" s="123" t="s">
        <v>243</v>
      </c>
      <c r="I109" s="122" t="s">
        <v>458</v>
      </c>
      <c r="J109" s="93" t="s">
        <v>458</v>
      </c>
      <c r="K109" s="93" t="s">
        <v>458</v>
      </c>
      <c r="L109" s="93" t="s">
        <v>50</v>
      </c>
      <c r="M109" s="93" t="s">
        <v>458</v>
      </c>
      <c r="N109" s="94" t="s">
        <v>50</v>
      </c>
      <c r="O109" s="93" t="s">
        <v>458</v>
      </c>
      <c r="P109" s="122" t="s">
        <v>458</v>
      </c>
      <c r="Q109" s="123" t="s">
        <v>458</v>
      </c>
      <c r="R109" s="122" t="s">
        <v>458</v>
      </c>
      <c r="S109" s="94" t="s">
        <v>50</v>
      </c>
      <c r="T109" s="33">
        <v>0</v>
      </c>
      <c r="U109" s="33">
        <v>0</v>
      </c>
      <c r="V109" s="96">
        <v>5.8510999999999997</v>
      </c>
      <c r="W109" s="96">
        <v>0</v>
      </c>
      <c r="X109" s="96">
        <v>5.8510999999999997</v>
      </c>
      <c r="Y109" s="96">
        <v>0</v>
      </c>
      <c r="Z109" s="96">
        <v>0</v>
      </c>
      <c r="AA109" s="96">
        <v>0</v>
      </c>
      <c r="AB109" s="96">
        <v>0</v>
      </c>
      <c r="AC109" s="97">
        <v>5.8510999999999997</v>
      </c>
    </row>
    <row r="110" spans="1:29" ht="89.25" x14ac:dyDescent="0.2">
      <c r="A110" s="59" t="s">
        <v>119</v>
      </c>
      <c r="B110" s="4" t="s">
        <v>131</v>
      </c>
      <c r="C110" s="75" t="s">
        <v>458</v>
      </c>
      <c r="D110" s="75" t="s">
        <v>458</v>
      </c>
      <c r="E110" s="75" t="s">
        <v>458</v>
      </c>
      <c r="F110" s="75" t="s">
        <v>458</v>
      </c>
      <c r="G110" s="75" t="s">
        <v>458</v>
      </c>
      <c r="H110" s="123" t="s">
        <v>458</v>
      </c>
      <c r="I110" s="122" t="s">
        <v>458</v>
      </c>
      <c r="J110" s="93" t="s">
        <v>458</v>
      </c>
      <c r="K110" s="93" t="s">
        <v>458</v>
      </c>
      <c r="L110" s="93" t="s">
        <v>458</v>
      </c>
      <c r="M110" s="93" t="s">
        <v>458</v>
      </c>
      <c r="N110" s="93" t="s">
        <v>458</v>
      </c>
      <c r="O110" s="93" t="s">
        <v>458</v>
      </c>
      <c r="P110" s="75" t="s">
        <v>132</v>
      </c>
      <c r="Q110" s="123" t="s">
        <v>458</v>
      </c>
      <c r="R110" s="122" t="s">
        <v>458</v>
      </c>
      <c r="S110" s="72" t="s">
        <v>132</v>
      </c>
      <c r="T110" s="33">
        <v>0</v>
      </c>
      <c r="U110" s="33">
        <v>0</v>
      </c>
      <c r="V110" s="33">
        <v>0</v>
      </c>
      <c r="W110" s="33">
        <v>0</v>
      </c>
      <c r="X110" s="33">
        <v>0</v>
      </c>
      <c r="Y110" s="33">
        <v>0</v>
      </c>
      <c r="Z110" s="33">
        <v>4.0810000000000004</v>
      </c>
      <c r="AA110" s="33">
        <v>0</v>
      </c>
      <c r="AB110" s="33">
        <v>0</v>
      </c>
      <c r="AC110" s="34">
        <v>4.0810000000000004</v>
      </c>
    </row>
    <row r="111" spans="1:29" ht="76.5" x14ac:dyDescent="0.2">
      <c r="A111" s="59" t="s">
        <v>120</v>
      </c>
      <c r="B111" s="4" t="s">
        <v>127</v>
      </c>
      <c r="C111" s="122" t="s">
        <v>458</v>
      </c>
      <c r="D111" s="122" t="s">
        <v>458</v>
      </c>
      <c r="E111" s="122" t="s">
        <v>458</v>
      </c>
      <c r="F111" s="122" t="s">
        <v>458</v>
      </c>
      <c r="G111" s="122" t="s">
        <v>458</v>
      </c>
      <c r="H111" s="123" t="s">
        <v>458</v>
      </c>
      <c r="I111" s="93" t="s">
        <v>458</v>
      </c>
      <c r="J111" s="93" t="s">
        <v>458</v>
      </c>
      <c r="K111" s="93" t="s">
        <v>458</v>
      </c>
      <c r="L111" s="93" t="s">
        <v>458</v>
      </c>
      <c r="M111" s="93" t="s">
        <v>458</v>
      </c>
      <c r="N111" s="93" t="s">
        <v>458</v>
      </c>
      <c r="O111" s="93" t="s">
        <v>458</v>
      </c>
      <c r="P111" s="75" t="s">
        <v>128</v>
      </c>
      <c r="Q111" s="123" t="s">
        <v>458</v>
      </c>
      <c r="R111" s="122" t="s">
        <v>458</v>
      </c>
      <c r="S111" s="72" t="s">
        <v>128</v>
      </c>
      <c r="T111" s="33">
        <v>0</v>
      </c>
      <c r="U111" s="33">
        <v>0</v>
      </c>
      <c r="V111" s="33">
        <v>0</v>
      </c>
      <c r="W111" s="33">
        <v>0</v>
      </c>
      <c r="X111" s="33">
        <v>0</v>
      </c>
      <c r="Y111" s="33">
        <v>0</v>
      </c>
      <c r="Z111" s="33">
        <v>3.6709999999999998</v>
      </c>
      <c r="AA111" s="33">
        <v>0</v>
      </c>
      <c r="AB111" s="33">
        <v>0</v>
      </c>
      <c r="AC111" s="34">
        <v>3.6709999999999998</v>
      </c>
    </row>
    <row r="112" spans="1:29" hidden="1" x14ac:dyDescent="0.2">
      <c r="A112" s="59"/>
      <c r="B112" s="9" t="s">
        <v>77</v>
      </c>
      <c r="C112" s="75"/>
      <c r="D112" s="122" t="s">
        <v>458</v>
      </c>
      <c r="E112" s="122" t="s">
        <v>458</v>
      </c>
      <c r="F112" s="122" t="s">
        <v>458</v>
      </c>
      <c r="G112" s="122" t="s">
        <v>458</v>
      </c>
      <c r="H112" s="72"/>
      <c r="I112" s="93" t="s">
        <v>458</v>
      </c>
      <c r="J112" s="93" t="s">
        <v>458</v>
      </c>
      <c r="K112" s="93" t="s">
        <v>458</v>
      </c>
      <c r="L112" s="93" t="s">
        <v>458</v>
      </c>
      <c r="M112" s="93" t="s">
        <v>458</v>
      </c>
      <c r="N112" s="93" t="s">
        <v>458</v>
      </c>
      <c r="O112" s="93" t="s">
        <v>458</v>
      </c>
      <c r="P112" s="75"/>
      <c r="Q112" s="123" t="s">
        <v>458</v>
      </c>
      <c r="R112" s="122" t="s">
        <v>458</v>
      </c>
      <c r="S112" s="72"/>
      <c r="T112" s="33">
        <v>0</v>
      </c>
      <c r="U112" s="33">
        <v>0</v>
      </c>
      <c r="W112" s="33"/>
      <c r="X112" s="33"/>
      <c r="Y112" s="33"/>
      <c r="Z112" s="33"/>
      <c r="AA112" s="33"/>
      <c r="AB112" s="33"/>
      <c r="AC112" s="34"/>
    </row>
    <row r="113" spans="1:29" ht="32.25" customHeight="1" x14ac:dyDescent="0.2">
      <c r="A113" s="59" t="s">
        <v>341</v>
      </c>
      <c r="B113" s="4" t="s">
        <v>135</v>
      </c>
      <c r="C113" s="28" t="s">
        <v>44</v>
      </c>
      <c r="D113" s="122" t="s">
        <v>458</v>
      </c>
      <c r="E113" s="122" t="s">
        <v>458</v>
      </c>
      <c r="F113" s="122" t="s">
        <v>458</v>
      </c>
      <c r="G113" s="122" t="s">
        <v>458</v>
      </c>
      <c r="H113" s="72" t="s">
        <v>44</v>
      </c>
      <c r="I113" s="93" t="s">
        <v>458</v>
      </c>
      <c r="J113" s="93" t="s">
        <v>458</v>
      </c>
      <c r="K113" s="93" t="s">
        <v>458</v>
      </c>
      <c r="L113" s="28" t="s">
        <v>44</v>
      </c>
      <c r="M113" s="93" t="s">
        <v>458</v>
      </c>
      <c r="N113" s="72" t="s">
        <v>44</v>
      </c>
      <c r="O113" s="93" t="s">
        <v>458</v>
      </c>
      <c r="P113" s="75" t="s">
        <v>458</v>
      </c>
      <c r="Q113" s="123" t="s">
        <v>458</v>
      </c>
      <c r="R113" s="122" t="s">
        <v>458</v>
      </c>
      <c r="S113" s="72" t="s">
        <v>44</v>
      </c>
      <c r="T113" s="33">
        <v>0</v>
      </c>
      <c r="U113" s="33">
        <v>0</v>
      </c>
      <c r="V113" s="33">
        <v>2.4260999999999999</v>
      </c>
      <c r="W113" s="33">
        <v>0</v>
      </c>
      <c r="X113" s="33">
        <v>2.4260999999999999</v>
      </c>
      <c r="Y113" s="33">
        <v>0</v>
      </c>
      <c r="Z113" s="33">
        <v>0</v>
      </c>
      <c r="AA113" s="33">
        <v>0</v>
      </c>
      <c r="AB113" s="33">
        <v>0</v>
      </c>
      <c r="AC113" s="34">
        <v>2.4260999999999999</v>
      </c>
    </row>
    <row r="114" spans="1:29" ht="30" customHeight="1" x14ac:dyDescent="0.2">
      <c r="A114" s="59" t="s">
        <v>342</v>
      </c>
      <c r="B114" s="4" t="s">
        <v>82</v>
      </c>
      <c r="C114" s="28" t="s">
        <v>46</v>
      </c>
      <c r="D114" s="122" t="s">
        <v>458</v>
      </c>
      <c r="E114" s="122" t="s">
        <v>458</v>
      </c>
      <c r="F114" s="122" t="s">
        <v>458</v>
      </c>
      <c r="G114" s="122" t="s">
        <v>458</v>
      </c>
      <c r="H114" s="72" t="s">
        <v>46</v>
      </c>
      <c r="I114" s="93" t="s">
        <v>458</v>
      </c>
      <c r="J114" s="93" t="s">
        <v>458</v>
      </c>
      <c r="K114" s="93" t="s">
        <v>458</v>
      </c>
      <c r="L114" s="75" t="s">
        <v>50</v>
      </c>
      <c r="M114" s="93" t="s">
        <v>458</v>
      </c>
      <c r="N114" s="72" t="s">
        <v>50</v>
      </c>
      <c r="O114" s="93" t="s">
        <v>458</v>
      </c>
      <c r="P114" s="122" t="s">
        <v>458</v>
      </c>
      <c r="Q114" s="123" t="s">
        <v>458</v>
      </c>
      <c r="R114" s="122" t="s">
        <v>458</v>
      </c>
      <c r="S114" s="72" t="s">
        <v>50</v>
      </c>
      <c r="T114" s="33">
        <v>0</v>
      </c>
      <c r="U114" s="33">
        <v>0</v>
      </c>
      <c r="V114" s="33">
        <v>4.8430999999999997</v>
      </c>
      <c r="W114" s="33">
        <v>0</v>
      </c>
      <c r="X114" s="33">
        <v>4.8430999999999997</v>
      </c>
      <c r="Y114" s="33">
        <v>0</v>
      </c>
      <c r="Z114" s="33">
        <v>0</v>
      </c>
      <c r="AA114" s="33">
        <v>0</v>
      </c>
      <c r="AB114" s="33">
        <v>0</v>
      </c>
      <c r="AC114" s="34">
        <v>4.8430999999999997</v>
      </c>
    </row>
    <row r="115" spans="1:29" ht="28.5" customHeight="1" x14ac:dyDescent="0.2">
      <c r="A115" s="59" t="s">
        <v>343</v>
      </c>
      <c r="B115" s="4" t="s">
        <v>83</v>
      </c>
      <c r="C115" s="28" t="s">
        <v>44</v>
      </c>
      <c r="D115" s="122" t="s">
        <v>458</v>
      </c>
      <c r="E115" s="122" t="s">
        <v>458</v>
      </c>
      <c r="F115" s="122" t="s">
        <v>458</v>
      </c>
      <c r="G115" s="122" t="s">
        <v>458</v>
      </c>
      <c r="H115" s="72" t="s">
        <v>44</v>
      </c>
      <c r="I115" s="93" t="s">
        <v>458</v>
      </c>
      <c r="J115" s="93" t="s">
        <v>458</v>
      </c>
      <c r="K115" s="93" t="s">
        <v>458</v>
      </c>
      <c r="L115" s="75" t="s">
        <v>44</v>
      </c>
      <c r="M115" s="93" t="s">
        <v>458</v>
      </c>
      <c r="N115" s="72" t="s">
        <v>44</v>
      </c>
      <c r="O115" s="93" t="s">
        <v>458</v>
      </c>
      <c r="P115" s="122" t="s">
        <v>458</v>
      </c>
      <c r="Q115" s="123" t="s">
        <v>458</v>
      </c>
      <c r="R115" s="122" t="s">
        <v>458</v>
      </c>
      <c r="S115" s="72" t="s">
        <v>44</v>
      </c>
      <c r="T115" s="33">
        <v>0</v>
      </c>
      <c r="U115" s="33">
        <v>0</v>
      </c>
      <c r="V115" s="33">
        <v>2.3001</v>
      </c>
      <c r="W115" s="33">
        <v>0</v>
      </c>
      <c r="X115" s="33">
        <v>2.3001</v>
      </c>
      <c r="Y115" s="33">
        <v>0</v>
      </c>
      <c r="Z115" s="33">
        <v>0</v>
      </c>
      <c r="AA115" s="33">
        <v>0</v>
      </c>
      <c r="AB115" s="33">
        <v>0</v>
      </c>
      <c r="AC115" s="34">
        <v>2.3001</v>
      </c>
    </row>
    <row r="116" spans="1:29" ht="33" customHeight="1" x14ac:dyDescent="0.2">
      <c r="A116" s="59" t="s">
        <v>344</v>
      </c>
      <c r="B116" s="4" t="s">
        <v>84</v>
      </c>
      <c r="C116" s="28" t="s">
        <v>45</v>
      </c>
      <c r="D116" s="122" t="s">
        <v>458</v>
      </c>
      <c r="E116" s="122" t="s">
        <v>458</v>
      </c>
      <c r="F116" s="122" t="s">
        <v>458</v>
      </c>
      <c r="G116" s="122" t="s">
        <v>458</v>
      </c>
      <c r="H116" s="72" t="s">
        <v>45</v>
      </c>
      <c r="I116" s="93" t="s">
        <v>458</v>
      </c>
      <c r="J116" s="93" t="s">
        <v>458</v>
      </c>
      <c r="K116" s="93" t="s">
        <v>458</v>
      </c>
      <c r="L116" s="75" t="s">
        <v>45</v>
      </c>
      <c r="M116" s="93" t="s">
        <v>458</v>
      </c>
      <c r="N116" s="72" t="s">
        <v>45</v>
      </c>
      <c r="O116" s="93" t="s">
        <v>458</v>
      </c>
      <c r="P116" s="122" t="s">
        <v>458</v>
      </c>
      <c r="Q116" s="123" t="s">
        <v>458</v>
      </c>
      <c r="R116" s="122" t="s">
        <v>458</v>
      </c>
      <c r="S116" s="72" t="s">
        <v>45</v>
      </c>
      <c r="T116" s="33">
        <v>0</v>
      </c>
      <c r="U116" s="33">
        <v>0</v>
      </c>
      <c r="V116" s="33">
        <v>4.7710999999999997</v>
      </c>
      <c r="W116" s="33">
        <v>0</v>
      </c>
      <c r="X116" s="33">
        <v>4.7710999999999997</v>
      </c>
      <c r="Y116" s="33">
        <v>0</v>
      </c>
      <c r="Z116" s="33">
        <v>0</v>
      </c>
      <c r="AA116" s="33">
        <v>0</v>
      </c>
      <c r="AB116" s="33">
        <v>0</v>
      </c>
      <c r="AC116" s="34">
        <v>4.7710999999999997</v>
      </c>
    </row>
    <row r="117" spans="1:29" ht="30" customHeight="1" x14ac:dyDescent="0.2">
      <c r="A117" s="59" t="s">
        <v>345</v>
      </c>
      <c r="B117" s="4" t="s">
        <v>85</v>
      </c>
      <c r="C117" s="28" t="s">
        <v>244</v>
      </c>
      <c r="D117" s="122" t="s">
        <v>458</v>
      </c>
      <c r="E117" s="122" t="s">
        <v>458</v>
      </c>
      <c r="F117" s="122" t="s">
        <v>458</v>
      </c>
      <c r="G117" s="122" t="s">
        <v>458</v>
      </c>
      <c r="H117" s="72" t="s">
        <v>244</v>
      </c>
      <c r="I117" s="93" t="s">
        <v>458</v>
      </c>
      <c r="J117" s="93" t="s">
        <v>458</v>
      </c>
      <c r="K117" s="93" t="s">
        <v>458</v>
      </c>
      <c r="L117" s="75" t="s">
        <v>49</v>
      </c>
      <c r="M117" s="93" t="s">
        <v>458</v>
      </c>
      <c r="N117" s="72" t="s">
        <v>49</v>
      </c>
      <c r="O117" s="93" t="s">
        <v>458</v>
      </c>
      <c r="P117" s="122" t="s">
        <v>458</v>
      </c>
      <c r="Q117" s="123" t="s">
        <v>458</v>
      </c>
      <c r="R117" s="122" t="s">
        <v>458</v>
      </c>
      <c r="S117" s="72" t="s">
        <v>49</v>
      </c>
      <c r="T117" s="33">
        <v>0</v>
      </c>
      <c r="U117" s="33">
        <v>0</v>
      </c>
      <c r="V117" s="33">
        <v>0.87309999999999999</v>
      </c>
      <c r="W117" s="33">
        <v>0</v>
      </c>
      <c r="X117" s="33">
        <v>0.87309999999999999</v>
      </c>
      <c r="Y117" s="33">
        <v>0</v>
      </c>
      <c r="Z117" s="33">
        <v>0</v>
      </c>
      <c r="AA117" s="33">
        <v>0</v>
      </c>
      <c r="AB117" s="33">
        <v>0</v>
      </c>
      <c r="AC117" s="34">
        <v>0.87309999999999999</v>
      </c>
    </row>
    <row r="118" spans="1:29" ht="25.5" x14ac:dyDescent="0.2">
      <c r="A118" s="59" t="s">
        <v>346</v>
      </c>
      <c r="B118" s="4" t="s">
        <v>136</v>
      </c>
      <c r="C118" s="28" t="s">
        <v>245</v>
      </c>
      <c r="D118" s="122" t="s">
        <v>458</v>
      </c>
      <c r="E118" s="122" t="s">
        <v>458</v>
      </c>
      <c r="F118" s="122" t="s">
        <v>458</v>
      </c>
      <c r="G118" s="122" t="s">
        <v>458</v>
      </c>
      <c r="H118" s="72" t="s">
        <v>245</v>
      </c>
      <c r="I118" s="93" t="s">
        <v>458</v>
      </c>
      <c r="J118" s="93" t="s">
        <v>458</v>
      </c>
      <c r="K118" s="93" t="s">
        <v>458</v>
      </c>
      <c r="L118" s="75" t="s">
        <v>44</v>
      </c>
      <c r="M118" s="93" t="s">
        <v>458</v>
      </c>
      <c r="N118" s="72" t="s">
        <v>44</v>
      </c>
      <c r="O118" s="93" t="s">
        <v>458</v>
      </c>
      <c r="P118" s="122" t="s">
        <v>458</v>
      </c>
      <c r="Q118" s="123" t="s">
        <v>458</v>
      </c>
      <c r="R118" s="122" t="s">
        <v>458</v>
      </c>
      <c r="S118" s="72" t="s">
        <v>44</v>
      </c>
      <c r="T118" s="33">
        <v>0</v>
      </c>
      <c r="U118" s="33">
        <v>0</v>
      </c>
      <c r="V118" s="33">
        <v>0.79710000000000003</v>
      </c>
      <c r="W118" s="33">
        <v>0</v>
      </c>
      <c r="X118" s="33">
        <v>0.79710000000000003</v>
      </c>
      <c r="Y118" s="33">
        <v>0</v>
      </c>
      <c r="Z118" s="33">
        <v>0</v>
      </c>
      <c r="AA118" s="33">
        <v>0</v>
      </c>
      <c r="AB118" s="33">
        <v>0</v>
      </c>
      <c r="AC118" s="34">
        <v>0.79710000000000003</v>
      </c>
    </row>
    <row r="119" spans="1:29" ht="33.75" customHeight="1" x14ac:dyDescent="0.2">
      <c r="A119" s="59" t="s">
        <v>347</v>
      </c>
      <c r="B119" s="4" t="s">
        <v>124</v>
      </c>
      <c r="C119" s="28" t="s">
        <v>56</v>
      </c>
      <c r="D119" s="122" t="s">
        <v>458</v>
      </c>
      <c r="E119" s="122" t="s">
        <v>458</v>
      </c>
      <c r="F119" s="122" t="s">
        <v>458</v>
      </c>
      <c r="G119" s="122" t="s">
        <v>458</v>
      </c>
      <c r="H119" s="72" t="s">
        <v>56</v>
      </c>
      <c r="I119" s="93" t="s">
        <v>458</v>
      </c>
      <c r="J119" s="93" t="s">
        <v>458</v>
      </c>
      <c r="K119" s="93" t="s">
        <v>458</v>
      </c>
      <c r="L119" s="75" t="s">
        <v>56</v>
      </c>
      <c r="M119" s="93" t="s">
        <v>458</v>
      </c>
      <c r="N119" s="72" t="s">
        <v>56</v>
      </c>
      <c r="O119" s="93" t="s">
        <v>458</v>
      </c>
      <c r="P119" s="122" t="s">
        <v>458</v>
      </c>
      <c r="Q119" s="123" t="s">
        <v>458</v>
      </c>
      <c r="R119" s="122" t="s">
        <v>458</v>
      </c>
      <c r="S119" s="72" t="s">
        <v>56</v>
      </c>
      <c r="T119" s="33">
        <v>0</v>
      </c>
      <c r="U119" s="33">
        <v>0</v>
      </c>
      <c r="V119" s="33">
        <v>0.78110000000000002</v>
      </c>
      <c r="W119" s="33">
        <v>0</v>
      </c>
      <c r="X119" s="33">
        <v>0.78110000000000002</v>
      </c>
      <c r="Y119" s="33">
        <v>0</v>
      </c>
      <c r="Z119" s="33">
        <v>0</v>
      </c>
      <c r="AA119" s="33">
        <v>0</v>
      </c>
      <c r="AB119" s="33">
        <v>0</v>
      </c>
      <c r="AC119" s="34">
        <v>0.78110000000000002</v>
      </c>
    </row>
    <row r="120" spans="1:29" ht="25.5" x14ac:dyDescent="0.2">
      <c r="A120" s="59" t="s">
        <v>348</v>
      </c>
      <c r="B120" s="4" t="s">
        <v>86</v>
      </c>
      <c r="C120" s="28" t="s">
        <v>45</v>
      </c>
      <c r="D120" s="122" t="s">
        <v>458</v>
      </c>
      <c r="E120" s="122" t="s">
        <v>458</v>
      </c>
      <c r="F120" s="122" t="s">
        <v>458</v>
      </c>
      <c r="G120" s="122" t="s">
        <v>458</v>
      </c>
      <c r="H120" s="72" t="s">
        <v>45</v>
      </c>
      <c r="I120" s="93" t="s">
        <v>458</v>
      </c>
      <c r="J120" s="93" t="s">
        <v>458</v>
      </c>
      <c r="K120" s="93" t="s">
        <v>458</v>
      </c>
      <c r="L120" s="75" t="s">
        <v>45</v>
      </c>
      <c r="M120" s="93" t="s">
        <v>458</v>
      </c>
      <c r="N120" s="72" t="s">
        <v>45</v>
      </c>
      <c r="O120" s="93" t="s">
        <v>458</v>
      </c>
      <c r="P120" s="122" t="s">
        <v>458</v>
      </c>
      <c r="Q120" s="123" t="s">
        <v>458</v>
      </c>
      <c r="R120" s="122" t="s">
        <v>458</v>
      </c>
      <c r="S120" s="72" t="s">
        <v>45</v>
      </c>
      <c r="T120" s="33">
        <v>0</v>
      </c>
      <c r="U120" s="33">
        <v>0</v>
      </c>
      <c r="V120" s="33">
        <v>4.2980999999999998</v>
      </c>
      <c r="W120" s="33">
        <v>0</v>
      </c>
      <c r="X120" s="33">
        <v>4.2980999999999998</v>
      </c>
      <c r="Y120" s="33">
        <v>0</v>
      </c>
      <c r="Z120" s="33">
        <v>0</v>
      </c>
      <c r="AA120" s="33">
        <v>0</v>
      </c>
      <c r="AB120" s="33">
        <v>0</v>
      </c>
      <c r="AC120" s="34">
        <v>4.2980999999999998</v>
      </c>
    </row>
    <row r="121" spans="1:29" ht="25.5" x14ac:dyDescent="0.2">
      <c r="A121" s="59" t="s">
        <v>349</v>
      </c>
      <c r="B121" s="4" t="s">
        <v>125</v>
      </c>
      <c r="C121" s="28" t="s">
        <v>246</v>
      </c>
      <c r="D121" s="122" t="s">
        <v>458</v>
      </c>
      <c r="E121" s="122" t="s">
        <v>458</v>
      </c>
      <c r="F121" s="122" t="s">
        <v>458</v>
      </c>
      <c r="G121" s="122" t="s">
        <v>458</v>
      </c>
      <c r="H121" s="72" t="s">
        <v>246</v>
      </c>
      <c r="I121" s="93" t="s">
        <v>458</v>
      </c>
      <c r="J121" s="93" t="s">
        <v>458</v>
      </c>
      <c r="K121" s="93" t="s">
        <v>458</v>
      </c>
      <c r="L121" s="75" t="s">
        <v>57</v>
      </c>
      <c r="M121" s="93" t="s">
        <v>458</v>
      </c>
      <c r="N121" s="72" t="s">
        <v>57</v>
      </c>
      <c r="O121" s="93" t="s">
        <v>458</v>
      </c>
      <c r="P121" s="122" t="s">
        <v>458</v>
      </c>
      <c r="Q121" s="123" t="s">
        <v>458</v>
      </c>
      <c r="R121" s="122" t="s">
        <v>458</v>
      </c>
      <c r="S121" s="72" t="s">
        <v>57</v>
      </c>
      <c r="T121" s="33">
        <v>0</v>
      </c>
      <c r="U121" s="33">
        <v>0</v>
      </c>
      <c r="V121" s="33">
        <v>0.87409999999999999</v>
      </c>
      <c r="W121" s="33">
        <v>0</v>
      </c>
      <c r="X121" s="33">
        <v>0.87409999999999999</v>
      </c>
      <c r="Y121" s="33">
        <v>0</v>
      </c>
      <c r="Z121" s="33">
        <v>0</v>
      </c>
      <c r="AA121" s="33">
        <v>0</v>
      </c>
      <c r="AB121" s="33">
        <v>0</v>
      </c>
      <c r="AC121" s="34">
        <v>0.87409999999999999</v>
      </c>
    </row>
    <row r="122" spans="1:29" ht="25.5" x14ac:dyDescent="0.2">
      <c r="A122" s="59" t="s">
        <v>350</v>
      </c>
      <c r="B122" s="4" t="s">
        <v>58</v>
      </c>
      <c r="C122" s="75" t="s">
        <v>244</v>
      </c>
      <c r="D122" s="122" t="s">
        <v>458</v>
      </c>
      <c r="E122" s="122" t="s">
        <v>458</v>
      </c>
      <c r="F122" s="122" t="s">
        <v>458</v>
      </c>
      <c r="G122" s="122" t="s">
        <v>458</v>
      </c>
      <c r="H122" s="72" t="s">
        <v>244</v>
      </c>
      <c r="I122" s="93" t="s">
        <v>458</v>
      </c>
      <c r="J122" s="93" t="s">
        <v>458</v>
      </c>
      <c r="K122" s="93" t="s">
        <v>458</v>
      </c>
      <c r="L122" s="75" t="s">
        <v>57</v>
      </c>
      <c r="M122" s="93" t="s">
        <v>458</v>
      </c>
      <c r="N122" s="72" t="s">
        <v>57</v>
      </c>
      <c r="O122" s="93" t="s">
        <v>458</v>
      </c>
      <c r="P122" s="122" t="s">
        <v>458</v>
      </c>
      <c r="Q122" s="123" t="s">
        <v>458</v>
      </c>
      <c r="R122" s="122" t="s">
        <v>458</v>
      </c>
      <c r="S122" s="72" t="s">
        <v>57</v>
      </c>
      <c r="T122" s="33">
        <v>0</v>
      </c>
      <c r="U122" s="33">
        <v>0</v>
      </c>
      <c r="V122" s="33">
        <v>0.92810000000000004</v>
      </c>
      <c r="W122" s="33">
        <v>0</v>
      </c>
      <c r="X122" s="33">
        <v>0.92810000000000004</v>
      </c>
      <c r="Y122" s="33">
        <v>0</v>
      </c>
      <c r="Z122" s="33">
        <v>0</v>
      </c>
      <c r="AA122" s="33">
        <v>0</v>
      </c>
      <c r="AB122" s="33">
        <v>0</v>
      </c>
      <c r="AC122" s="34">
        <v>0.92810000000000004</v>
      </c>
    </row>
    <row r="123" spans="1:29" ht="25.5" x14ac:dyDescent="0.2">
      <c r="A123" s="59" t="s">
        <v>351</v>
      </c>
      <c r="B123" s="4" t="s">
        <v>60</v>
      </c>
      <c r="C123" s="75" t="s">
        <v>46</v>
      </c>
      <c r="D123" s="122" t="s">
        <v>458</v>
      </c>
      <c r="E123" s="122" t="s">
        <v>458</v>
      </c>
      <c r="F123" s="122" t="s">
        <v>458</v>
      </c>
      <c r="G123" s="122" t="s">
        <v>458</v>
      </c>
      <c r="H123" s="72" t="s">
        <v>46</v>
      </c>
      <c r="I123" s="93" t="s">
        <v>458</v>
      </c>
      <c r="J123" s="93" t="s">
        <v>458</v>
      </c>
      <c r="K123" s="93" t="s">
        <v>458</v>
      </c>
      <c r="L123" s="75" t="s">
        <v>46</v>
      </c>
      <c r="M123" s="93" t="s">
        <v>458</v>
      </c>
      <c r="N123" s="72" t="s">
        <v>46</v>
      </c>
      <c r="O123" s="93" t="s">
        <v>458</v>
      </c>
      <c r="P123" s="122" t="s">
        <v>458</v>
      </c>
      <c r="Q123" s="123" t="s">
        <v>458</v>
      </c>
      <c r="R123" s="122" t="s">
        <v>458</v>
      </c>
      <c r="S123" s="72" t="s">
        <v>46</v>
      </c>
      <c r="T123" s="33">
        <v>0</v>
      </c>
      <c r="U123" s="33">
        <v>0</v>
      </c>
      <c r="V123" s="33">
        <v>6.4730999999999996</v>
      </c>
      <c r="W123" s="33">
        <v>0</v>
      </c>
      <c r="X123" s="33">
        <v>6.4730999999999996</v>
      </c>
      <c r="Y123" s="33">
        <v>0</v>
      </c>
      <c r="Z123" s="33">
        <v>0</v>
      </c>
      <c r="AA123" s="33">
        <v>0</v>
      </c>
      <c r="AB123" s="33">
        <v>0</v>
      </c>
      <c r="AC123" s="34">
        <v>6.4730999999999996</v>
      </c>
    </row>
    <row r="124" spans="1:29" ht="114.75" x14ac:dyDescent="0.2">
      <c r="A124" s="59" t="s">
        <v>352</v>
      </c>
      <c r="B124" s="4" t="s">
        <v>126</v>
      </c>
      <c r="C124" s="28" t="s">
        <v>56</v>
      </c>
      <c r="D124" s="122" t="s">
        <v>458</v>
      </c>
      <c r="E124" s="122" t="s">
        <v>458</v>
      </c>
      <c r="F124" s="122" t="s">
        <v>458</v>
      </c>
      <c r="G124" s="122" t="s">
        <v>458</v>
      </c>
      <c r="H124" s="72" t="s">
        <v>56</v>
      </c>
      <c r="I124" s="93" t="s">
        <v>458</v>
      </c>
      <c r="J124" s="93" t="s">
        <v>458</v>
      </c>
      <c r="K124" s="93" t="s">
        <v>458</v>
      </c>
      <c r="L124" s="48"/>
      <c r="M124" s="75" t="s">
        <v>133</v>
      </c>
      <c r="N124" s="72" t="s">
        <v>133</v>
      </c>
      <c r="O124" s="93" t="s">
        <v>458</v>
      </c>
      <c r="P124" s="122" t="s">
        <v>458</v>
      </c>
      <c r="Q124" s="123" t="s">
        <v>458</v>
      </c>
      <c r="R124" s="122" t="s">
        <v>458</v>
      </c>
      <c r="S124" s="72" t="s">
        <v>133</v>
      </c>
      <c r="T124" s="33">
        <v>0</v>
      </c>
      <c r="U124" s="33">
        <v>0</v>
      </c>
      <c r="V124" s="33"/>
      <c r="W124" s="33">
        <v>1.2511000000000001</v>
      </c>
      <c r="X124" s="33">
        <v>1.2511000000000001</v>
      </c>
      <c r="Y124" s="33">
        <v>0</v>
      </c>
      <c r="Z124" s="33">
        <v>0</v>
      </c>
      <c r="AA124" s="33">
        <v>0</v>
      </c>
      <c r="AB124" s="33">
        <v>0</v>
      </c>
      <c r="AC124" s="34">
        <v>1.2511000000000001</v>
      </c>
    </row>
    <row r="125" spans="1:29" ht="114.75" x14ac:dyDescent="0.2">
      <c r="A125" s="59" t="s">
        <v>353</v>
      </c>
      <c r="B125" s="4" t="s">
        <v>123</v>
      </c>
      <c r="C125" s="28" t="s">
        <v>56</v>
      </c>
      <c r="D125" s="122" t="s">
        <v>458</v>
      </c>
      <c r="E125" s="122" t="s">
        <v>458</v>
      </c>
      <c r="F125" s="122" t="s">
        <v>458</v>
      </c>
      <c r="G125" s="122" t="s">
        <v>458</v>
      </c>
      <c r="H125" s="72" t="s">
        <v>56</v>
      </c>
      <c r="I125" s="93" t="s">
        <v>458</v>
      </c>
      <c r="J125" s="93" t="s">
        <v>458</v>
      </c>
      <c r="K125" s="93" t="s">
        <v>458</v>
      </c>
      <c r="L125" s="48"/>
      <c r="M125" s="75" t="s">
        <v>133</v>
      </c>
      <c r="N125" s="72" t="s">
        <v>133</v>
      </c>
      <c r="O125" s="93" t="s">
        <v>458</v>
      </c>
      <c r="P125" s="122" t="s">
        <v>458</v>
      </c>
      <c r="Q125" s="123" t="s">
        <v>458</v>
      </c>
      <c r="R125" s="122" t="s">
        <v>458</v>
      </c>
      <c r="S125" s="72" t="s">
        <v>133</v>
      </c>
      <c r="T125" s="33">
        <v>0</v>
      </c>
      <c r="U125" s="33">
        <v>0</v>
      </c>
      <c r="V125" s="33">
        <v>0</v>
      </c>
      <c r="W125" s="33">
        <v>3.0381</v>
      </c>
      <c r="X125" s="33">
        <v>3.0381</v>
      </c>
      <c r="Y125" s="33">
        <v>0</v>
      </c>
      <c r="Z125" s="33">
        <v>0</v>
      </c>
      <c r="AA125" s="33">
        <v>0</v>
      </c>
      <c r="AB125" s="33">
        <v>0</v>
      </c>
      <c r="AC125" s="34">
        <v>3.0381</v>
      </c>
    </row>
    <row r="126" spans="1:29" ht="127.5" x14ac:dyDescent="0.2">
      <c r="A126" s="59" t="s">
        <v>338</v>
      </c>
      <c r="B126" s="4" t="s">
        <v>134</v>
      </c>
      <c r="C126" s="75" t="s">
        <v>458</v>
      </c>
      <c r="D126" s="122" t="s">
        <v>458</v>
      </c>
      <c r="E126" s="122" t="s">
        <v>458</v>
      </c>
      <c r="F126" s="122" t="s">
        <v>458</v>
      </c>
      <c r="G126" s="122" t="s">
        <v>458</v>
      </c>
      <c r="H126" s="72"/>
      <c r="I126" s="93" t="s">
        <v>458</v>
      </c>
      <c r="J126" s="93" t="s">
        <v>458</v>
      </c>
      <c r="K126" s="93" t="s">
        <v>458</v>
      </c>
      <c r="L126" s="75" t="s">
        <v>57</v>
      </c>
      <c r="M126" s="48"/>
      <c r="N126" s="72" t="s">
        <v>57</v>
      </c>
      <c r="O126" s="93" t="s">
        <v>458</v>
      </c>
      <c r="P126" s="122" t="s">
        <v>458</v>
      </c>
      <c r="Q126" s="123" t="s">
        <v>458</v>
      </c>
      <c r="R126" s="122" t="s">
        <v>458</v>
      </c>
      <c r="S126" s="72" t="s">
        <v>57</v>
      </c>
      <c r="T126" s="33">
        <v>0</v>
      </c>
      <c r="U126" s="33">
        <v>0</v>
      </c>
      <c r="V126" s="33">
        <v>3.2010999999999998</v>
      </c>
      <c r="W126" s="33">
        <v>0</v>
      </c>
      <c r="X126" s="33">
        <v>3.2010999999999998</v>
      </c>
      <c r="Y126" s="33">
        <v>0</v>
      </c>
      <c r="Z126" s="33">
        <v>0</v>
      </c>
      <c r="AA126" s="33">
        <v>0</v>
      </c>
      <c r="AB126" s="33">
        <v>0</v>
      </c>
      <c r="AC126" s="34">
        <v>3.2010999999999998</v>
      </c>
    </row>
    <row r="127" spans="1:29" ht="25.5" x14ac:dyDescent="0.2">
      <c r="A127" s="59" t="s">
        <v>354</v>
      </c>
      <c r="B127" s="14" t="s">
        <v>121</v>
      </c>
      <c r="C127" s="72" t="s">
        <v>458</v>
      </c>
      <c r="D127" s="72" t="s">
        <v>458</v>
      </c>
      <c r="E127" s="72" t="s">
        <v>458</v>
      </c>
      <c r="F127" s="72" t="s">
        <v>458</v>
      </c>
      <c r="G127" s="75" t="s">
        <v>68</v>
      </c>
      <c r="H127" s="72" t="s">
        <v>68</v>
      </c>
      <c r="I127" s="93" t="s">
        <v>458</v>
      </c>
      <c r="J127" s="93" t="s">
        <v>458</v>
      </c>
      <c r="K127" s="93" t="s">
        <v>458</v>
      </c>
      <c r="L127" s="93" t="s">
        <v>458</v>
      </c>
      <c r="M127" s="93" t="s">
        <v>458</v>
      </c>
      <c r="N127" s="93" t="s">
        <v>458</v>
      </c>
      <c r="O127" s="93" t="s">
        <v>458</v>
      </c>
      <c r="P127" s="122" t="s">
        <v>458</v>
      </c>
      <c r="Q127" s="72" t="s">
        <v>458</v>
      </c>
      <c r="R127" s="75" t="s">
        <v>68</v>
      </c>
      <c r="S127" s="72" t="s">
        <v>68</v>
      </c>
      <c r="T127" s="33">
        <v>0</v>
      </c>
      <c r="U127" s="33">
        <v>0</v>
      </c>
      <c r="V127" s="33">
        <v>0</v>
      </c>
      <c r="W127" s="33">
        <v>0</v>
      </c>
      <c r="X127" s="33">
        <v>0</v>
      </c>
      <c r="Y127" s="33">
        <v>0</v>
      </c>
      <c r="Z127" s="33">
        <v>0</v>
      </c>
      <c r="AA127" s="33">
        <v>0</v>
      </c>
      <c r="AB127" s="33">
        <v>29.791</v>
      </c>
      <c r="AC127" s="34">
        <v>29.791</v>
      </c>
    </row>
    <row r="128" spans="1:29" ht="25.5" x14ac:dyDescent="0.2">
      <c r="A128" s="59" t="s">
        <v>355</v>
      </c>
      <c r="B128" s="4" t="s">
        <v>97</v>
      </c>
      <c r="C128" s="123" t="s">
        <v>458</v>
      </c>
      <c r="D128" s="123" t="s">
        <v>458</v>
      </c>
      <c r="E128" s="75" t="s">
        <v>46</v>
      </c>
      <c r="F128" s="123" t="s">
        <v>458</v>
      </c>
      <c r="G128" s="75" t="s">
        <v>458</v>
      </c>
      <c r="H128" s="72" t="s">
        <v>46</v>
      </c>
      <c r="I128" s="93" t="s">
        <v>458</v>
      </c>
      <c r="J128" s="93" t="s">
        <v>458</v>
      </c>
      <c r="K128" s="93" t="s">
        <v>458</v>
      </c>
      <c r="L128" s="93" t="s">
        <v>458</v>
      </c>
      <c r="M128" s="93" t="s">
        <v>458</v>
      </c>
      <c r="N128" s="93" t="s">
        <v>458</v>
      </c>
      <c r="O128" s="93" t="s">
        <v>458</v>
      </c>
      <c r="P128" s="75" t="s">
        <v>46</v>
      </c>
      <c r="Q128" s="75" t="s">
        <v>458</v>
      </c>
      <c r="R128" s="75" t="s">
        <v>458</v>
      </c>
      <c r="S128" s="72" t="s">
        <v>46</v>
      </c>
      <c r="T128" s="33">
        <v>0</v>
      </c>
      <c r="U128" s="33">
        <v>0</v>
      </c>
      <c r="V128" s="33">
        <v>0</v>
      </c>
      <c r="W128" s="33">
        <v>0</v>
      </c>
      <c r="X128" s="33">
        <v>0</v>
      </c>
      <c r="Y128" s="33">
        <v>0</v>
      </c>
      <c r="Z128" s="73">
        <v>3.2519999999999998</v>
      </c>
      <c r="AA128" s="33">
        <v>0</v>
      </c>
      <c r="AB128" s="33">
        <v>0</v>
      </c>
      <c r="AC128" s="34">
        <v>3.2519999999999998</v>
      </c>
    </row>
    <row r="129" spans="1:29" ht="25.5" x14ac:dyDescent="0.2">
      <c r="A129" s="59" t="s">
        <v>356</v>
      </c>
      <c r="B129" s="4" t="s">
        <v>98</v>
      </c>
      <c r="C129" s="123" t="s">
        <v>458</v>
      </c>
      <c r="D129" s="123" t="s">
        <v>458</v>
      </c>
      <c r="E129" s="75" t="s">
        <v>248</v>
      </c>
      <c r="F129" s="123" t="s">
        <v>458</v>
      </c>
      <c r="G129" s="122" t="s">
        <v>458</v>
      </c>
      <c r="H129" s="72" t="s">
        <v>248</v>
      </c>
      <c r="I129" s="93" t="s">
        <v>458</v>
      </c>
      <c r="J129" s="93" t="s">
        <v>458</v>
      </c>
      <c r="K129" s="93" t="s">
        <v>458</v>
      </c>
      <c r="L129" s="93" t="s">
        <v>458</v>
      </c>
      <c r="M129" s="93" t="s">
        <v>458</v>
      </c>
      <c r="N129" s="93" t="s">
        <v>458</v>
      </c>
      <c r="O129" s="93" t="s">
        <v>458</v>
      </c>
      <c r="P129" s="75" t="s">
        <v>50</v>
      </c>
      <c r="Q129" s="122" t="s">
        <v>458</v>
      </c>
      <c r="R129" s="122" t="s">
        <v>458</v>
      </c>
      <c r="S129" s="72" t="s">
        <v>50</v>
      </c>
      <c r="T129" s="33">
        <v>0</v>
      </c>
      <c r="U129" s="33">
        <v>0</v>
      </c>
      <c r="V129" s="33">
        <v>0</v>
      </c>
      <c r="W129" s="33">
        <v>0</v>
      </c>
      <c r="X129" s="33">
        <v>0</v>
      </c>
      <c r="Y129" s="33">
        <v>0</v>
      </c>
      <c r="Z129" s="73">
        <v>4.2450000000000001</v>
      </c>
      <c r="AA129" s="33">
        <v>0</v>
      </c>
      <c r="AB129" s="33">
        <v>0</v>
      </c>
      <c r="AC129" s="34">
        <v>4.2450000000000001</v>
      </c>
    </row>
    <row r="130" spans="1:29" ht="25.5" x14ac:dyDescent="0.2">
      <c r="A130" s="59" t="s">
        <v>357</v>
      </c>
      <c r="B130" s="4" t="s">
        <v>99</v>
      </c>
      <c r="C130" s="123" t="s">
        <v>458</v>
      </c>
      <c r="D130" s="123" t="s">
        <v>458</v>
      </c>
      <c r="E130" s="75" t="s">
        <v>46</v>
      </c>
      <c r="F130" s="123" t="s">
        <v>458</v>
      </c>
      <c r="G130" s="122" t="s">
        <v>458</v>
      </c>
      <c r="H130" s="72" t="s">
        <v>46</v>
      </c>
      <c r="I130" s="93" t="s">
        <v>458</v>
      </c>
      <c r="J130" s="93" t="s">
        <v>458</v>
      </c>
      <c r="K130" s="93" t="s">
        <v>458</v>
      </c>
      <c r="L130" s="93" t="s">
        <v>458</v>
      </c>
      <c r="M130" s="93" t="s">
        <v>458</v>
      </c>
      <c r="N130" s="93" t="s">
        <v>458</v>
      </c>
      <c r="O130" s="93" t="s">
        <v>458</v>
      </c>
      <c r="P130" s="75" t="s">
        <v>46</v>
      </c>
      <c r="Q130" s="122" t="s">
        <v>458</v>
      </c>
      <c r="R130" s="122" t="s">
        <v>458</v>
      </c>
      <c r="S130" s="72" t="s">
        <v>46</v>
      </c>
      <c r="T130" s="33">
        <v>0</v>
      </c>
      <c r="U130" s="33">
        <v>0</v>
      </c>
      <c r="V130" s="33">
        <v>0</v>
      </c>
      <c r="W130" s="33">
        <v>0</v>
      </c>
      <c r="X130" s="33">
        <v>0</v>
      </c>
      <c r="Y130" s="33">
        <v>0</v>
      </c>
      <c r="Z130" s="73">
        <v>3.2519999999999998</v>
      </c>
      <c r="AA130" s="33">
        <v>0</v>
      </c>
      <c r="AB130" s="33">
        <v>0</v>
      </c>
      <c r="AC130" s="34">
        <v>3.2519999999999998</v>
      </c>
    </row>
    <row r="131" spans="1:29" ht="25.5" x14ac:dyDescent="0.2">
      <c r="A131" s="59" t="s">
        <v>358</v>
      </c>
      <c r="B131" s="4" t="s">
        <v>100</v>
      </c>
      <c r="C131" s="123" t="s">
        <v>458</v>
      </c>
      <c r="D131" s="123" t="s">
        <v>458</v>
      </c>
      <c r="E131" s="75" t="s">
        <v>458</v>
      </c>
      <c r="F131" s="75" t="s">
        <v>57</v>
      </c>
      <c r="G131" s="122" t="s">
        <v>458</v>
      </c>
      <c r="H131" s="72" t="s">
        <v>57</v>
      </c>
      <c r="I131" s="93" t="s">
        <v>458</v>
      </c>
      <c r="J131" s="93" t="s">
        <v>458</v>
      </c>
      <c r="K131" s="93" t="s">
        <v>458</v>
      </c>
      <c r="L131" s="93" t="s">
        <v>458</v>
      </c>
      <c r="M131" s="93" t="s">
        <v>458</v>
      </c>
      <c r="N131" s="93" t="s">
        <v>458</v>
      </c>
      <c r="O131" s="93" t="s">
        <v>458</v>
      </c>
      <c r="P131" s="75" t="s">
        <v>458</v>
      </c>
      <c r="Q131" s="75" t="s">
        <v>44</v>
      </c>
      <c r="R131" s="75"/>
      <c r="S131" s="72" t="s">
        <v>44</v>
      </c>
      <c r="T131" s="33">
        <v>0</v>
      </c>
      <c r="U131" s="33">
        <v>0</v>
      </c>
      <c r="V131" s="33">
        <v>0</v>
      </c>
      <c r="W131" s="33">
        <v>0</v>
      </c>
      <c r="X131" s="33">
        <v>0</v>
      </c>
      <c r="Y131" s="33">
        <v>0</v>
      </c>
      <c r="Z131" s="33">
        <v>0</v>
      </c>
      <c r="AA131" s="73">
        <v>0.26200000000000001</v>
      </c>
      <c r="AB131" s="33">
        <v>0</v>
      </c>
      <c r="AC131" s="34">
        <v>0.26200000000000001</v>
      </c>
    </row>
    <row r="132" spans="1:29" ht="25.5" x14ac:dyDescent="0.2">
      <c r="A132" s="59" t="s">
        <v>359</v>
      </c>
      <c r="B132" s="4" t="s">
        <v>101</v>
      </c>
      <c r="C132" s="123" t="s">
        <v>458</v>
      </c>
      <c r="D132" s="75" t="s">
        <v>44</v>
      </c>
      <c r="E132" s="75" t="s">
        <v>458</v>
      </c>
      <c r="F132" s="31" t="s">
        <v>458</v>
      </c>
      <c r="G132" s="122" t="s">
        <v>458</v>
      </c>
      <c r="H132" s="72" t="s">
        <v>44</v>
      </c>
      <c r="I132" s="93" t="s">
        <v>458</v>
      </c>
      <c r="J132" s="93" t="s">
        <v>458</v>
      </c>
      <c r="K132" s="93" t="s">
        <v>458</v>
      </c>
      <c r="L132" s="93" t="s">
        <v>458</v>
      </c>
      <c r="M132" s="93" t="s">
        <v>458</v>
      </c>
      <c r="N132" s="93" t="s">
        <v>458</v>
      </c>
      <c r="O132" s="75" t="s">
        <v>56</v>
      </c>
      <c r="P132" s="122" t="s">
        <v>458</v>
      </c>
      <c r="R132" s="75"/>
      <c r="S132" s="72" t="str">
        <f>O132</f>
        <v>0,1 МВА</v>
      </c>
      <c r="T132" s="33">
        <v>0</v>
      </c>
      <c r="U132" s="33">
        <v>0</v>
      </c>
      <c r="V132" s="33">
        <v>0</v>
      </c>
      <c r="W132" s="33">
        <v>0</v>
      </c>
      <c r="X132" s="33">
        <v>0</v>
      </c>
      <c r="Y132" s="73">
        <v>0.94499999999999995</v>
      </c>
      <c r="Z132" s="33">
        <v>0</v>
      </c>
      <c r="AB132" s="33">
        <v>0</v>
      </c>
      <c r="AC132" s="34">
        <v>0.94499999999999995</v>
      </c>
    </row>
    <row r="133" spans="1:29" ht="25.5" x14ac:dyDescent="0.2">
      <c r="A133" s="59" t="s">
        <v>360</v>
      </c>
      <c r="B133" s="4" t="s">
        <v>102</v>
      </c>
      <c r="C133" s="123" t="s">
        <v>458</v>
      </c>
      <c r="D133" s="75" t="s">
        <v>458</v>
      </c>
      <c r="E133" s="75" t="s">
        <v>458</v>
      </c>
      <c r="F133" s="75" t="s">
        <v>57</v>
      </c>
      <c r="G133" s="122" t="s">
        <v>458</v>
      </c>
      <c r="H133" s="72" t="s">
        <v>57</v>
      </c>
      <c r="I133" s="93" t="s">
        <v>458</v>
      </c>
      <c r="J133" s="93" t="s">
        <v>458</v>
      </c>
      <c r="K133" s="93" t="s">
        <v>458</v>
      </c>
      <c r="L133" s="93" t="s">
        <v>458</v>
      </c>
      <c r="M133" s="93" t="s">
        <v>458</v>
      </c>
      <c r="N133" s="93" t="s">
        <v>458</v>
      </c>
      <c r="O133" s="75"/>
      <c r="P133" s="122" t="s">
        <v>458</v>
      </c>
      <c r="Q133" s="75" t="s">
        <v>57</v>
      </c>
      <c r="R133" s="75"/>
      <c r="S133" s="72" t="s">
        <v>57</v>
      </c>
      <c r="T133" s="33">
        <v>0</v>
      </c>
      <c r="U133" s="33">
        <v>0</v>
      </c>
      <c r="V133" s="33">
        <v>0</v>
      </c>
      <c r="W133" s="33">
        <v>0</v>
      </c>
      <c r="X133" s="33">
        <v>0</v>
      </c>
      <c r="Y133" s="33">
        <v>0</v>
      </c>
      <c r="Z133" s="33">
        <v>0</v>
      </c>
      <c r="AA133" s="13">
        <v>1.3740000000000001</v>
      </c>
      <c r="AB133" s="33">
        <v>0</v>
      </c>
      <c r="AC133" s="34">
        <v>1.3740000000000001</v>
      </c>
    </row>
    <row r="134" spans="1:29" ht="25.5" x14ac:dyDescent="0.2">
      <c r="A134" s="59" t="s">
        <v>364</v>
      </c>
      <c r="B134" s="14" t="s">
        <v>103</v>
      </c>
      <c r="C134" s="123" t="s">
        <v>458</v>
      </c>
      <c r="D134" s="123" t="s">
        <v>458</v>
      </c>
      <c r="E134" s="123" t="s">
        <v>458</v>
      </c>
      <c r="F134" s="123" t="s">
        <v>458</v>
      </c>
      <c r="G134" s="75" t="s">
        <v>45</v>
      </c>
      <c r="H134" s="72" t="s">
        <v>45</v>
      </c>
      <c r="I134" s="93" t="s">
        <v>458</v>
      </c>
      <c r="J134" s="93" t="s">
        <v>458</v>
      </c>
      <c r="K134" s="93" t="s">
        <v>458</v>
      </c>
      <c r="L134" s="93" t="s">
        <v>458</v>
      </c>
      <c r="M134" s="93" t="s">
        <v>458</v>
      </c>
      <c r="N134" s="93" t="s">
        <v>458</v>
      </c>
      <c r="O134" s="75"/>
      <c r="P134" s="122" t="s">
        <v>458</v>
      </c>
      <c r="Q134" s="122" t="s">
        <v>458</v>
      </c>
      <c r="R134" s="75" t="s">
        <v>46</v>
      </c>
      <c r="S134" s="72" t="s">
        <v>46</v>
      </c>
      <c r="T134" s="33">
        <v>0</v>
      </c>
      <c r="U134" s="33">
        <v>0</v>
      </c>
      <c r="V134" s="33">
        <v>0</v>
      </c>
      <c r="W134" s="33">
        <v>0</v>
      </c>
      <c r="X134" s="33">
        <v>0</v>
      </c>
      <c r="Y134" s="33">
        <v>0</v>
      </c>
      <c r="Z134" s="33">
        <v>0</v>
      </c>
      <c r="AA134" s="33">
        <v>0</v>
      </c>
      <c r="AB134" s="73">
        <v>0.75900000000000001</v>
      </c>
      <c r="AC134" s="34">
        <v>0.75900000000000001</v>
      </c>
    </row>
    <row r="135" spans="1:29" ht="51" x14ac:dyDescent="0.2">
      <c r="A135" s="59" t="s">
        <v>364</v>
      </c>
      <c r="B135" s="4" t="s">
        <v>381</v>
      </c>
      <c r="C135" s="123" t="s">
        <v>458</v>
      </c>
      <c r="D135" s="123" t="s">
        <v>458</v>
      </c>
      <c r="E135" s="123" t="s">
        <v>458</v>
      </c>
      <c r="F135" s="123" t="s">
        <v>458</v>
      </c>
      <c r="G135" s="123" t="s">
        <v>458</v>
      </c>
      <c r="H135" s="123" t="s">
        <v>458</v>
      </c>
      <c r="I135" s="93" t="s">
        <v>458</v>
      </c>
      <c r="J135" s="93" t="s">
        <v>458</v>
      </c>
      <c r="K135" s="93" t="s">
        <v>458</v>
      </c>
      <c r="L135" s="93" t="s">
        <v>458</v>
      </c>
      <c r="M135" s="93" t="s">
        <v>458</v>
      </c>
      <c r="N135" s="93" t="s">
        <v>458</v>
      </c>
      <c r="O135" s="75" t="s">
        <v>44</v>
      </c>
      <c r="P135" s="122" t="s">
        <v>458</v>
      </c>
      <c r="Q135" s="122" t="s">
        <v>458</v>
      </c>
      <c r="R135" s="122" t="s">
        <v>458</v>
      </c>
      <c r="S135" s="72" t="str">
        <f>O135</f>
        <v>0,25 МВА</v>
      </c>
      <c r="T135" s="33">
        <v>0</v>
      </c>
      <c r="U135" s="33">
        <v>0</v>
      </c>
      <c r="V135" s="33">
        <v>0</v>
      </c>
      <c r="W135" s="33">
        <v>0</v>
      </c>
      <c r="X135" s="33">
        <v>0</v>
      </c>
      <c r="Y135" s="13">
        <v>1.4239999999999999</v>
      </c>
      <c r="Z135" s="33">
        <v>0</v>
      </c>
      <c r="AA135" s="33">
        <v>0</v>
      </c>
      <c r="AB135" s="33">
        <v>0</v>
      </c>
      <c r="AC135" s="34">
        <v>1.4239999999999999</v>
      </c>
    </row>
    <row r="136" spans="1:29" ht="51" x14ac:dyDescent="0.2">
      <c r="A136" s="173" t="s">
        <v>365</v>
      </c>
      <c r="B136" s="4" t="s">
        <v>385</v>
      </c>
      <c r="C136" s="123" t="s">
        <v>458</v>
      </c>
      <c r="D136" s="123" t="s">
        <v>458</v>
      </c>
      <c r="E136" s="123" t="s">
        <v>458</v>
      </c>
      <c r="F136" s="123" t="s">
        <v>458</v>
      </c>
      <c r="G136" s="123" t="s">
        <v>458</v>
      </c>
      <c r="H136" s="123" t="s">
        <v>458</v>
      </c>
      <c r="I136" s="93" t="s">
        <v>458</v>
      </c>
      <c r="J136" s="93" t="s">
        <v>458</v>
      </c>
      <c r="K136" s="93" t="s">
        <v>458</v>
      </c>
      <c r="L136" s="93" t="s">
        <v>458</v>
      </c>
      <c r="M136" s="93" t="s">
        <v>458</v>
      </c>
      <c r="N136" s="93" t="s">
        <v>458</v>
      </c>
      <c r="O136" s="71" t="s">
        <v>46</v>
      </c>
      <c r="P136" s="122" t="s">
        <v>458</v>
      </c>
      <c r="Q136" s="122" t="s">
        <v>458</v>
      </c>
      <c r="R136" s="122" t="s">
        <v>458</v>
      </c>
      <c r="S136" s="72" t="str">
        <f t="shared" ref="S136:S143" si="5">O136</f>
        <v>0,8 МВА</v>
      </c>
      <c r="T136" s="33">
        <v>0</v>
      </c>
      <c r="U136" s="33">
        <v>0</v>
      </c>
      <c r="V136" s="33">
        <v>0</v>
      </c>
      <c r="W136" s="33">
        <v>0</v>
      </c>
      <c r="X136" s="33">
        <v>0</v>
      </c>
      <c r="Y136" s="73">
        <v>3.2519999999999998</v>
      </c>
      <c r="Z136" s="33">
        <v>0</v>
      </c>
      <c r="AA136" s="33">
        <v>0</v>
      </c>
      <c r="AB136" s="33">
        <v>0</v>
      </c>
      <c r="AC136" s="34">
        <v>3.2519999999999998</v>
      </c>
    </row>
    <row r="137" spans="1:29" ht="51" x14ac:dyDescent="0.2">
      <c r="A137" s="174"/>
      <c r="B137" s="4" t="s">
        <v>384</v>
      </c>
      <c r="C137" s="123" t="s">
        <v>458</v>
      </c>
      <c r="D137" s="123" t="s">
        <v>458</v>
      </c>
      <c r="E137" s="123" t="s">
        <v>458</v>
      </c>
      <c r="F137" s="123" t="s">
        <v>458</v>
      </c>
      <c r="G137" s="123" t="s">
        <v>458</v>
      </c>
      <c r="H137" s="123" t="s">
        <v>458</v>
      </c>
      <c r="I137" s="93" t="s">
        <v>458</v>
      </c>
      <c r="J137" s="93" t="s">
        <v>458</v>
      </c>
      <c r="K137" s="93" t="s">
        <v>458</v>
      </c>
      <c r="L137" s="93" t="s">
        <v>458</v>
      </c>
      <c r="M137" s="93" t="s">
        <v>458</v>
      </c>
      <c r="N137" s="93" t="s">
        <v>458</v>
      </c>
      <c r="O137" s="71" t="s">
        <v>331</v>
      </c>
      <c r="P137" s="122" t="s">
        <v>458</v>
      </c>
      <c r="Q137" s="122" t="s">
        <v>458</v>
      </c>
      <c r="R137" s="122" t="s">
        <v>458</v>
      </c>
      <c r="S137" s="72" t="str">
        <f t="shared" si="5"/>
        <v>1 км</v>
      </c>
      <c r="T137" s="33">
        <v>0</v>
      </c>
      <c r="U137" s="33">
        <v>0</v>
      </c>
      <c r="V137" s="33">
        <v>0</v>
      </c>
      <c r="W137" s="33">
        <v>0</v>
      </c>
      <c r="X137" s="33">
        <v>0</v>
      </c>
      <c r="Y137" s="73">
        <v>6.6660000000000004</v>
      </c>
      <c r="Z137" s="33">
        <v>0</v>
      </c>
      <c r="AA137" s="33">
        <v>0</v>
      </c>
      <c r="AB137" s="33">
        <v>0</v>
      </c>
      <c r="AC137" s="34">
        <v>6.6660000000000004</v>
      </c>
    </row>
    <row r="138" spans="1:29" ht="38.25" x14ac:dyDescent="0.2">
      <c r="A138" s="175"/>
      <c r="B138" s="4" t="s">
        <v>383</v>
      </c>
      <c r="C138" s="123" t="s">
        <v>458</v>
      </c>
      <c r="D138" s="123" t="s">
        <v>458</v>
      </c>
      <c r="E138" s="123" t="s">
        <v>458</v>
      </c>
      <c r="F138" s="123" t="s">
        <v>458</v>
      </c>
      <c r="G138" s="123" t="s">
        <v>458</v>
      </c>
      <c r="H138" s="123" t="s">
        <v>458</v>
      </c>
      <c r="I138" s="93" t="s">
        <v>458</v>
      </c>
      <c r="J138" s="93" t="s">
        <v>458</v>
      </c>
      <c r="K138" s="93" t="s">
        <v>458</v>
      </c>
      <c r="L138" s="93" t="s">
        <v>458</v>
      </c>
      <c r="M138" s="93" t="s">
        <v>458</v>
      </c>
      <c r="N138" s="93" t="s">
        <v>458</v>
      </c>
      <c r="O138" s="71" t="s">
        <v>241</v>
      </c>
      <c r="P138" s="122" t="s">
        <v>458</v>
      </c>
      <c r="Q138" s="122" t="s">
        <v>458</v>
      </c>
      <c r="R138" s="122" t="s">
        <v>458</v>
      </c>
      <c r="S138" s="72" t="str">
        <f t="shared" si="5"/>
        <v>2 км</v>
      </c>
      <c r="T138" s="33">
        <v>0</v>
      </c>
      <c r="U138" s="33">
        <v>0</v>
      </c>
      <c r="V138" s="33">
        <v>0</v>
      </c>
      <c r="W138" s="33">
        <v>0</v>
      </c>
      <c r="X138" s="33">
        <v>0</v>
      </c>
      <c r="Y138" s="73">
        <v>8.3879999999999999</v>
      </c>
      <c r="Z138" s="33">
        <v>0</v>
      </c>
      <c r="AA138" s="33">
        <v>0</v>
      </c>
      <c r="AB138" s="33">
        <v>0</v>
      </c>
      <c r="AC138" s="34">
        <v>8.3879999999999999</v>
      </c>
    </row>
    <row r="139" spans="1:29" ht="76.5" x14ac:dyDescent="0.2">
      <c r="A139" s="89" t="s">
        <v>366</v>
      </c>
      <c r="B139" s="4" t="s">
        <v>382</v>
      </c>
      <c r="C139" s="123" t="s">
        <v>458</v>
      </c>
      <c r="D139" s="123" t="s">
        <v>458</v>
      </c>
      <c r="E139" s="123" t="s">
        <v>458</v>
      </c>
      <c r="F139" s="123" t="s">
        <v>458</v>
      </c>
      <c r="G139" s="123" t="s">
        <v>458</v>
      </c>
      <c r="H139" s="123" t="s">
        <v>458</v>
      </c>
      <c r="I139" s="93" t="s">
        <v>458</v>
      </c>
      <c r="J139" s="93" t="s">
        <v>458</v>
      </c>
      <c r="K139" s="93" t="s">
        <v>458</v>
      </c>
      <c r="L139" s="93" t="s">
        <v>458</v>
      </c>
      <c r="M139" s="93" t="s">
        <v>458</v>
      </c>
      <c r="N139" s="93" t="s">
        <v>458</v>
      </c>
      <c r="O139" s="71" t="s">
        <v>45</v>
      </c>
      <c r="P139" s="122" t="s">
        <v>458</v>
      </c>
      <c r="Q139" s="122" t="s">
        <v>458</v>
      </c>
      <c r="R139" s="122" t="s">
        <v>458</v>
      </c>
      <c r="S139" s="72" t="str">
        <f t="shared" si="5"/>
        <v>0,5 МВА</v>
      </c>
      <c r="T139" s="33">
        <v>0</v>
      </c>
      <c r="U139" s="33">
        <v>0</v>
      </c>
      <c r="V139" s="33">
        <v>0</v>
      </c>
      <c r="W139" s="33">
        <v>0</v>
      </c>
      <c r="X139" s="33">
        <v>0</v>
      </c>
      <c r="Y139" s="137">
        <v>2.665</v>
      </c>
      <c r="Z139" s="33">
        <v>0</v>
      </c>
      <c r="AA139" s="33">
        <v>0</v>
      </c>
      <c r="AB139" s="33">
        <v>0</v>
      </c>
      <c r="AC139" s="34">
        <v>2.665</v>
      </c>
    </row>
    <row r="140" spans="1:29" ht="38.25" x14ac:dyDescent="0.2">
      <c r="A140" s="89" t="s">
        <v>367</v>
      </c>
      <c r="B140" s="4" t="s">
        <v>404</v>
      </c>
      <c r="C140" s="123" t="s">
        <v>458</v>
      </c>
      <c r="D140" s="123" t="s">
        <v>458</v>
      </c>
      <c r="E140" s="123" t="s">
        <v>458</v>
      </c>
      <c r="F140" s="123" t="s">
        <v>458</v>
      </c>
      <c r="G140" s="123" t="s">
        <v>458</v>
      </c>
      <c r="H140" s="123" t="s">
        <v>458</v>
      </c>
      <c r="I140" s="93" t="s">
        <v>458</v>
      </c>
      <c r="J140" s="93" t="s">
        <v>458</v>
      </c>
      <c r="K140" s="93" t="s">
        <v>458</v>
      </c>
      <c r="L140" s="93" t="s">
        <v>458</v>
      </c>
      <c r="M140" s="93" t="s">
        <v>458</v>
      </c>
      <c r="N140" s="93" t="s">
        <v>458</v>
      </c>
      <c r="O140" s="71" t="s">
        <v>398</v>
      </c>
      <c r="P140" s="122" t="s">
        <v>458</v>
      </c>
      <c r="Q140" s="122" t="s">
        <v>458</v>
      </c>
      <c r="R140" s="122" t="s">
        <v>458</v>
      </c>
      <c r="S140" s="72" t="str">
        <f t="shared" si="5"/>
        <v>2х0,4 МВА</v>
      </c>
      <c r="T140" s="33">
        <v>0</v>
      </c>
      <c r="U140" s="33">
        <v>0</v>
      </c>
      <c r="V140" s="33">
        <v>0</v>
      </c>
      <c r="W140" s="33">
        <v>0</v>
      </c>
      <c r="X140" s="33">
        <v>0</v>
      </c>
      <c r="Y140" s="73">
        <v>3.2519999999999998</v>
      </c>
      <c r="Z140" s="33">
        <v>0</v>
      </c>
      <c r="AA140" s="33">
        <v>0</v>
      </c>
      <c r="AB140" s="33">
        <v>0</v>
      </c>
      <c r="AC140" s="34">
        <v>3.2519999999999998</v>
      </c>
    </row>
    <row r="141" spans="1:29" ht="38.25" x14ac:dyDescent="0.2">
      <c r="A141" s="89" t="s">
        <v>368</v>
      </c>
      <c r="B141" s="4" t="s">
        <v>405</v>
      </c>
      <c r="C141" s="123" t="s">
        <v>458</v>
      </c>
      <c r="D141" s="123" t="s">
        <v>458</v>
      </c>
      <c r="E141" s="123" t="s">
        <v>458</v>
      </c>
      <c r="F141" s="123" t="s">
        <v>458</v>
      </c>
      <c r="G141" s="123" t="s">
        <v>458</v>
      </c>
      <c r="H141" s="123" t="s">
        <v>458</v>
      </c>
      <c r="I141" s="93" t="s">
        <v>458</v>
      </c>
      <c r="J141" s="93" t="s">
        <v>458</v>
      </c>
      <c r="K141" s="93" t="s">
        <v>458</v>
      </c>
      <c r="L141" s="93" t="s">
        <v>458</v>
      </c>
      <c r="M141" s="93" t="s">
        <v>458</v>
      </c>
      <c r="N141" s="93" t="s">
        <v>458</v>
      </c>
      <c r="O141" s="71" t="s">
        <v>49</v>
      </c>
      <c r="P141" s="122" t="s">
        <v>458</v>
      </c>
      <c r="Q141" s="122" t="s">
        <v>458</v>
      </c>
      <c r="R141" s="122" t="s">
        <v>458</v>
      </c>
      <c r="S141" s="72" t="str">
        <f t="shared" si="5"/>
        <v>0,63 МВА</v>
      </c>
      <c r="T141" s="33">
        <v>0</v>
      </c>
      <c r="U141" s="33">
        <v>0</v>
      </c>
      <c r="V141" s="33">
        <v>0</v>
      </c>
      <c r="W141" s="33">
        <v>0</v>
      </c>
      <c r="X141" s="33">
        <v>0</v>
      </c>
      <c r="Y141" s="73">
        <v>1.6539999999999999</v>
      </c>
      <c r="Z141" s="33">
        <v>0</v>
      </c>
      <c r="AA141" s="33">
        <v>0</v>
      </c>
      <c r="AB141" s="33">
        <v>0</v>
      </c>
      <c r="AC141" s="34">
        <v>1.6539999999999999</v>
      </c>
    </row>
    <row r="142" spans="1:29" ht="25.5" x14ac:dyDescent="0.2">
      <c r="A142" s="89" t="s">
        <v>369</v>
      </c>
      <c r="B142" s="4" t="s">
        <v>406</v>
      </c>
      <c r="C142" s="123" t="s">
        <v>458</v>
      </c>
      <c r="D142" s="123" t="s">
        <v>458</v>
      </c>
      <c r="E142" s="123" t="s">
        <v>458</v>
      </c>
      <c r="F142" s="123" t="s">
        <v>458</v>
      </c>
      <c r="G142" s="123" t="s">
        <v>458</v>
      </c>
      <c r="H142" s="123" t="s">
        <v>458</v>
      </c>
      <c r="I142" s="93" t="s">
        <v>458</v>
      </c>
      <c r="J142" s="93" t="s">
        <v>458</v>
      </c>
      <c r="K142" s="93" t="s">
        <v>458</v>
      </c>
      <c r="L142" s="93" t="s">
        <v>458</v>
      </c>
      <c r="M142" s="93" t="s">
        <v>458</v>
      </c>
      <c r="N142" s="93" t="s">
        <v>458</v>
      </c>
      <c r="O142" s="71" t="s">
        <v>61</v>
      </c>
      <c r="P142" s="122" t="s">
        <v>458</v>
      </c>
      <c r="Q142" s="122" t="s">
        <v>458</v>
      </c>
      <c r="R142" s="122" t="s">
        <v>458</v>
      </c>
      <c r="S142" s="72" t="str">
        <f t="shared" si="5"/>
        <v>0,4 МВА</v>
      </c>
      <c r="T142" s="33">
        <v>0</v>
      </c>
      <c r="U142" s="33">
        <v>0</v>
      </c>
      <c r="V142" s="33">
        <v>0</v>
      </c>
      <c r="W142" s="33">
        <v>0</v>
      </c>
      <c r="X142" s="33">
        <v>0</v>
      </c>
      <c r="Y142" s="73">
        <v>1.5029999999999999</v>
      </c>
      <c r="Z142" s="33">
        <v>0</v>
      </c>
      <c r="AA142" s="33">
        <v>0</v>
      </c>
      <c r="AB142" s="33">
        <v>0</v>
      </c>
      <c r="AC142" s="34">
        <v>1.5029999999999999</v>
      </c>
    </row>
    <row r="143" spans="1:29" ht="38.25" x14ac:dyDescent="0.2">
      <c r="A143" s="89" t="s">
        <v>370</v>
      </c>
      <c r="B143" s="4" t="s">
        <v>407</v>
      </c>
      <c r="C143" s="123" t="s">
        <v>458</v>
      </c>
      <c r="D143" s="123" t="s">
        <v>458</v>
      </c>
      <c r="E143" s="123" t="s">
        <v>458</v>
      </c>
      <c r="F143" s="123" t="s">
        <v>458</v>
      </c>
      <c r="G143" s="123" t="s">
        <v>458</v>
      </c>
      <c r="H143" s="123" t="s">
        <v>458</v>
      </c>
      <c r="I143" s="93" t="s">
        <v>458</v>
      </c>
      <c r="J143" s="93" t="s">
        <v>458</v>
      </c>
      <c r="K143" s="93" t="s">
        <v>458</v>
      </c>
      <c r="L143" s="93" t="s">
        <v>458</v>
      </c>
      <c r="M143" s="93" t="s">
        <v>458</v>
      </c>
      <c r="N143" s="93" t="s">
        <v>458</v>
      </c>
      <c r="O143" s="71" t="s">
        <v>398</v>
      </c>
      <c r="P143" s="122" t="s">
        <v>458</v>
      </c>
      <c r="Q143" s="122" t="s">
        <v>458</v>
      </c>
      <c r="R143" s="122" t="s">
        <v>458</v>
      </c>
      <c r="S143" s="72" t="str">
        <f t="shared" si="5"/>
        <v>2х0,4 МВА</v>
      </c>
      <c r="T143" s="33">
        <v>0</v>
      </c>
      <c r="U143" s="33">
        <v>0</v>
      </c>
      <c r="V143" s="33">
        <v>0</v>
      </c>
      <c r="W143" s="33">
        <v>0</v>
      </c>
      <c r="X143" s="33">
        <v>0</v>
      </c>
      <c r="Y143" s="73">
        <v>3.2519999999999998</v>
      </c>
      <c r="Z143" s="33">
        <v>0</v>
      </c>
      <c r="AA143" s="33">
        <v>0</v>
      </c>
      <c r="AB143" s="33">
        <v>0</v>
      </c>
      <c r="AC143" s="34">
        <v>3.2519999999999998</v>
      </c>
    </row>
    <row r="144" spans="1:29" ht="38.25" x14ac:dyDescent="0.2">
      <c r="A144" s="89" t="s">
        <v>371</v>
      </c>
      <c r="B144" s="4" t="s">
        <v>206</v>
      </c>
      <c r="C144" s="123" t="s">
        <v>458</v>
      </c>
      <c r="D144" s="123" t="s">
        <v>458</v>
      </c>
      <c r="E144" s="28" t="s">
        <v>46</v>
      </c>
      <c r="F144" s="123" t="s">
        <v>458</v>
      </c>
      <c r="G144" s="123" t="s">
        <v>458</v>
      </c>
      <c r="H144" s="76" t="s">
        <v>46</v>
      </c>
      <c r="I144" s="122" t="s">
        <v>458</v>
      </c>
      <c r="J144" s="93" t="s">
        <v>458</v>
      </c>
      <c r="K144" s="93" t="s">
        <v>458</v>
      </c>
      <c r="L144" s="93" t="s">
        <v>458</v>
      </c>
      <c r="M144" s="93" t="s">
        <v>458</v>
      </c>
      <c r="N144" s="93" t="s">
        <v>458</v>
      </c>
      <c r="O144" s="93" t="s">
        <v>458</v>
      </c>
      <c r="P144" s="75" t="s">
        <v>50</v>
      </c>
      <c r="Q144" s="122" t="s">
        <v>458</v>
      </c>
      <c r="R144" s="122" t="s">
        <v>458</v>
      </c>
      <c r="S144" s="72" t="s">
        <v>50</v>
      </c>
      <c r="T144" s="33">
        <v>0</v>
      </c>
      <c r="U144" s="33">
        <v>0</v>
      </c>
      <c r="V144" s="33">
        <v>0</v>
      </c>
      <c r="W144" s="33">
        <v>0</v>
      </c>
      <c r="X144" s="33">
        <v>0</v>
      </c>
      <c r="Y144" s="33">
        <v>0</v>
      </c>
      <c r="Z144" s="33">
        <v>4.2450000000000001</v>
      </c>
      <c r="AA144" s="33">
        <v>0</v>
      </c>
      <c r="AB144" s="33">
        <v>0</v>
      </c>
      <c r="AC144" s="34">
        <v>4.2450000000000001</v>
      </c>
    </row>
    <row r="145" spans="1:29" ht="38.25" x14ac:dyDescent="0.2">
      <c r="A145" s="89" t="s">
        <v>372</v>
      </c>
      <c r="B145" s="39" t="s">
        <v>207</v>
      </c>
      <c r="C145" s="123" t="s">
        <v>458</v>
      </c>
      <c r="D145" s="123" t="s">
        <v>458</v>
      </c>
      <c r="E145" s="78" t="s">
        <v>46</v>
      </c>
      <c r="F145" s="123" t="s">
        <v>458</v>
      </c>
      <c r="G145" s="123" t="s">
        <v>458</v>
      </c>
      <c r="H145" s="74" t="s">
        <v>46</v>
      </c>
      <c r="I145" s="122" t="s">
        <v>458</v>
      </c>
      <c r="J145" s="93" t="s">
        <v>458</v>
      </c>
      <c r="K145" s="93" t="s">
        <v>458</v>
      </c>
      <c r="L145" s="93" t="s">
        <v>458</v>
      </c>
      <c r="M145" s="93" t="s">
        <v>458</v>
      </c>
      <c r="N145" s="93" t="s">
        <v>458</v>
      </c>
      <c r="O145" s="93" t="s">
        <v>458</v>
      </c>
      <c r="P145" s="71" t="s">
        <v>50</v>
      </c>
      <c r="Q145" s="122" t="s">
        <v>458</v>
      </c>
      <c r="R145" s="122" t="s">
        <v>458</v>
      </c>
      <c r="S145" s="69" t="s">
        <v>50</v>
      </c>
      <c r="T145" s="33">
        <v>0</v>
      </c>
      <c r="U145" s="33">
        <v>0</v>
      </c>
      <c r="V145" s="33">
        <v>0</v>
      </c>
      <c r="W145" s="33">
        <v>0</v>
      </c>
      <c r="X145" s="33">
        <v>0</v>
      </c>
      <c r="Y145" s="33">
        <v>0</v>
      </c>
      <c r="Z145" s="81">
        <v>4.2450000000000001</v>
      </c>
      <c r="AA145" s="33">
        <v>0</v>
      </c>
      <c r="AB145" s="33">
        <v>0</v>
      </c>
      <c r="AC145" s="82">
        <v>4.2450000000000001</v>
      </c>
    </row>
    <row r="146" spans="1:29" ht="38.25" x14ac:dyDescent="0.2">
      <c r="A146" s="89" t="s">
        <v>373</v>
      </c>
      <c r="B146" s="4" t="s">
        <v>208</v>
      </c>
      <c r="C146" s="123" t="s">
        <v>458</v>
      </c>
      <c r="D146" s="123" t="s">
        <v>458</v>
      </c>
      <c r="E146" s="28" t="s">
        <v>46</v>
      </c>
      <c r="F146" s="123" t="s">
        <v>458</v>
      </c>
      <c r="G146" s="123" t="s">
        <v>458</v>
      </c>
      <c r="H146" s="76" t="s">
        <v>46</v>
      </c>
      <c r="I146" s="122" t="s">
        <v>458</v>
      </c>
      <c r="J146" s="93" t="s">
        <v>458</v>
      </c>
      <c r="K146" s="93" t="s">
        <v>458</v>
      </c>
      <c r="L146" s="93" t="s">
        <v>458</v>
      </c>
      <c r="M146" s="93" t="s">
        <v>458</v>
      </c>
      <c r="N146" s="93" t="s">
        <v>458</v>
      </c>
      <c r="O146" s="93" t="s">
        <v>458</v>
      </c>
      <c r="P146" s="75" t="s">
        <v>50</v>
      </c>
      <c r="Q146" s="122" t="s">
        <v>458</v>
      </c>
      <c r="R146" s="122" t="s">
        <v>458</v>
      </c>
      <c r="S146" s="72" t="s">
        <v>50</v>
      </c>
      <c r="T146" s="33">
        <v>0</v>
      </c>
      <c r="U146" s="33">
        <v>0</v>
      </c>
      <c r="V146" s="33">
        <v>0</v>
      </c>
      <c r="W146" s="33">
        <v>0</v>
      </c>
      <c r="X146" s="33">
        <v>0</v>
      </c>
      <c r="Y146" s="33">
        <v>0</v>
      </c>
      <c r="Z146" s="33">
        <v>4.2450000000000001</v>
      </c>
      <c r="AA146" s="33">
        <v>0</v>
      </c>
      <c r="AB146" s="33">
        <v>0</v>
      </c>
      <c r="AC146" s="34">
        <v>4.2450000000000001</v>
      </c>
    </row>
    <row r="147" spans="1:29" ht="38.25" x14ac:dyDescent="0.2">
      <c r="A147" s="89" t="s">
        <v>374</v>
      </c>
      <c r="B147" s="4" t="s">
        <v>209</v>
      </c>
      <c r="C147" s="123" t="s">
        <v>458</v>
      </c>
      <c r="D147" s="123" t="s">
        <v>458</v>
      </c>
      <c r="E147" s="28" t="s">
        <v>46</v>
      </c>
      <c r="F147" s="123" t="s">
        <v>458</v>
      </c>
      <c r="G147" s="123" t="s">
        <v>458</v>
      </c>
      <c r="H147" s="76" t="s">
        <v>46</v>
      </c>
      <c r="I147" s="122" t="s">
        <v>458</v>
      </c>
      <c r="J147" s="93" t="s">
        <v>458</v>
      </c>
      <c r="K147" s="93" t="s">
        <v>458</v>
      </c>
      <c r="L147" s="93" t="s">
        <v>458</v>
      </c>
      <c r="M147" s="93" t="s">
        <v>458</v>
      </c>
      <c r="N147" s="93" t="s">
        <v>458</v>
      </c>
      <c r="O147" s="93" t="s">
        <v>458</v>
      </c>
      <c r="P147" s="75" t="s">
        <v>50</v>
      </c>
      <c r="Q147" s="122" t="s">
        <v>458</v>
      </c>
      <c r="R147" s="122" t="s">
        <v>458</v>
      </c>
      <c r="S147" s="72" t="s">
        <v>50</v>
      </c>
      <c r="T147" s="33">
        <v>0</v>
      </c>
      <c r="U147" s="33">
        <v>0</v>
      </c>
      <c r="V147" s="33">
        <v>0</v>
      </c>
      <c r="W147" s="33">
        <v>0</v>
      </c>
      <c r="X147" s="33">
        <v>0</v>
      </c>
      <c r="Y147" s="33">
        <v>0</v>
      </c>
      <c r="Z147" s="33">
        <v>4.2450000000000001</v>
      </c>
      <c r="AA147" s="33">
        <v>0</v>
      </c>
      <c r="AB147" s="33">
        <v>0</v>
      </c>
      <c r="AC147" s="34">
        <v>4.2450000000000001</v>
      </c>
    </row>
    <row r="148" spans="1:29" ht="38.25" x14ac:dyDescent="0.2">
      <c r="A148" s="89" t="s">
        <v>394</v>
      </c>
      <c r="B148" s="4" t="s">
        <v>210</v>
      </c>
      <c r="C148" s="123" t="s">
        <v>458</v>
      </c>
      <c r="D148" s="123" t="s">
        <v>458</v>
      </c>
      <c r="E148" s="28" t="s">
        <v>46</v>
      </c>
      <c r="F148" s="123" t="s">
        <v>458</v>
      </c>
      <c r="G148" s="123" t="s">
        <v>458</v>
      </c>
      <c r="H148" s="76" t="s">
        <v>46</v>
      </c>
      <c r="I148" s="122" t="s">
        <v>458</v>
      </c>
      <c r="J148" s="93" t="s">
        <v>458</v>
      </c>
      <c r="K148" s="93" t="s">
        <v>458</v>
      </c>
      <c r="L148" s="93" t="s">
        <v>458</v>
      </c>
      <c r="M148" s="93" t="s">
        <v>458</v>
      </c>
      <c r="N148" s="93" t="s">
        <v>458</v>
      </c>
      <c r="O148" s="93" t="s">
        <v>458</v>
      </c>
      <c r="P148" s="13" t="s">
        <v>50</v>
      </c>
      <c r="Q148" s="122" t="s">
        <v>458</v>
      </c>
      <c r="R148" s="122" t="s">
        <v>458</v>
      </c>
      <c r="S148" s="72" t="s">
        <v>50</v>
      </c>
      <c r="T148" s="33">
        <v>0</v>
      </c>
      <c r="U148" s="33">
        <v>0</v>
      </c>
      <c r="V148" s="33">
        <v>0</v>
      </c>
      <c r="W148" s="33">
        <v>0</v>
      </c>
      <c r="X148" s="33">
        <v>0</v>
      </c>
      <c r="Y148" s="33">
        <v>0</v>
      </c>
      <c r="Z148" s="33">
        <v>4.2450000000000001</v>
      </c>
      <c r="AA148" s="33">
        <v>0</v>
      </c>
      <c r="AB148" s="33">
        <v>0</v>
      </c>
      <c r="AC148" s="34">
        <v>4.2450000000000001</v>
      </c>
    </row>
    <row r="149" spans="1:29" ht="38.25" x14ac:dyDescent="0.2">
      <c r="A149" s="89" t="s">
        <v>395</v>
      </c>
      <c r="B149" s="4" t="s">
        <v>211</v>
      </c>
      <c r="C149" s="123" t="s">
        <v>458</v>
      </c>
      <c r="D149" s="123" t="s">
        <v>458</v>
      </c>
      <c r="E149" s="28" t="s">
        <v>46</v>
      </c>
      <c r="F149" s="123" t="s">
        <v>458</v>
      </c>
      <c r="G149" s="123" t="s">
        <v>458</v>
      </c>
      <c r="H149" s="76" t="s">
        <v>46</v>
      </c>
      <c r="I149" s="122" t="s">
        <v>458</v>
      </c>
      <c r="J149" s="93" t="s">
        <v>458</v>
      </c>
      <c r="K149" s="93" t="s">
        <v>458</v>
      </c>
      <c r="L149" s="93" t="s">
        <v>458</v>
      </c>
      <c r="M149" s="93" t="s">
        <v>458</v>
      </c>
      <c r="N149" s="93" t="s">
        <v>458</v>
      </c>
      <c r="O149" s="93" t="s">
        <v>458</v>
      </c>
      <c r="P149" s="75" t="s">
        <v>50</v>
      </c>
      <c r="Q149" s="122" t="s">
        <v>458</v>
      </c>
      <c r="R149" s="122" t="s">
        <v>458</v>
      </c>
      <c r="S149" s="72" t="s">
        <v>50</v>
      </c>
      <c r="T149" s="33">
        <v>0</v>
      </c>
      <c r="U149" s="33">
        <v>0</v>
      </c>
      <c r="V149" s="33">
        <v>0</v>
      </c>
      <c r="W149" s="33">
        <v>0</v>
      </c>
      <c r="X149" s="33">
        <v>0</v>
      </c>
      <c r="Y149" s="33">
        <v>0</v>
      </c>
      <c r="Z149" s="33">
        <v>4.2450000000000001</v>
      </c>
      <c r="AA149" s="33">
        <v>0</v>
      </c>
      <c r="AB149" s="33">
        <v>0</v>
      </c>
      <c r="AC149" s="34">
        <v>4.2450000000000001</v>
      </c>
    </row>
    <row r="150" spans="1:29" ht="38.25" x14ac:dyDescent="0.2">
      <c r="A150" s="89" t="s">
        <v>396</v>
      </c>
      <c r="B150" s="4" t="s">
        <v>212</v>
      </c>
      <c r="C150" s="123" t="s">
        <v>458</v>
      </c>
      <c r="D150" s="123" t="s">
        <v>458</v>
      </c>
      <c r="E150" s="28" t="s">
        <v>46</v>
      </c>
      <c r="F150" s="123" t="s">
        <v>458</v>
      </c>
      <c r="G150" s="123" t="s">
        <v>458</v>
      </c>
      <c r="H150" s="76" t="s">
        <v>46</v>
      </c>
      <c r="I150" s="122" t="s">
        <v>458</v>
      </c>
      <c r="J150" s="93" t="s">
        <v>458</v>
      </c>
      <c r="K150" s="93" t="s">
        <v>458</v>
      </c>
      <c r="L150" s="93" t="s">
        <v>458</v>
      </c>
      <c r="M150" s="93" t="s">
        <v>458</v>
      </c>
      <c r="N150" s="93" t="s">
        <v>458</v>
      </c>
      <c r="O150" s="93" t="s">
        <v>458</v>
      </c>
      <c r="P150" s="75" t="s">
        <v>50</v>
      </c>
      <c r="Q150" s="122" t="s">
        <v>458</v>
      </c>
      <c r="R150" s="122" t="s">
        <v>458</v>
      </c>
      <c r="S150" s="72" t="s">
        <v>50</v>
      </c>
      <c r="T150" s="33">
        <v>0</v>
      </c>
      <c r="U150" s="33">
        <v>0</v>
      </c>
      <c r="V150" s="33">
        <v>0</v>
      </c>
      <c r="W150" s="33">
        <v>0</v>
      </c>
      <c r="X150" s="33">
        <v>0</v>
      </c>
      <c r="Y150" s="33">
        <v>0</v>
      </c>
      <c r="Z150" s="33">
        <v>4.2450000000000001</v>
      </c>
      <c r="AA150" s="33">
        <v>0</v>
      </c>
      <c r="AB150" s="33">
        <v>0</v>
      </c>
      <c r="AC150" s="34">
        <v>4.2450000000000001</v>
      </c>
    </row>
    <row r="151" spans="1:29" ht="38.25" x14ac:dyDescent="0.2">
      <c r="A151" s="89" t="s">
        <v>397</v>
      </c>
      <c r="B151" s="4" t="s">
        <v>213</v>
      </c>
      <c r="C151" s="123" t="s">
        <v>458</v>
      </c>
      <c r="D151" s="123" t="s">
        <v>458</v>
      </c>
      <c r="E151" s="28" t="s">
        <v>50</v>
      </c>
      <c r="F151" s="123" t="s">
        <v>458</v>
      </c>
      <c r="G151" s="123" t="s">
        <v>458</v>
      </c>
      <c r="H151" s="76" t="s">
        <v>50</v>
      </c>
      <c r="I151" s="122" t="s">
        <v>458</v>
      </c>
      <c r="J151" s="93" t="s">
        <v>458</v>
      </c>
      <c r="K151" s="93" t="s">
        <v>458</v>
      </c>
      <c r="L151" s="93" t="s">
        <v>458</v>
      </c>
      <c r="M151" s="93" t="s">
        <v>458</v>
      </c>
      <c r="N151" s="93" t="s">
        <v>458</v>
      </c>
      <c r="O151" s="93" t="s">
        <v>458</v>
      </c>
      <c r="P151" s="75" t="s">
        <v>50</v>
      </c>
      <c r="Q151" s="122" t="s">
        <v>458</v>
      </c>
      <c r="R151" s="122" t="s">
        <v>458</v>
      </c>
      <c r="S151" s="72" t="s">
        <v>50</v>
      </c>
      <c r="T151" s="33">
        <v>0</v>
      </c>
      <c r="U151" s="33">
        <v>0</v>
      </c>
      <c r="V151" s="33">
        <v>0</v>
      </c>
      <c r="W151" s="33">
        <v>0</v>
      </c>
      <c r="X151" s="33">
        <v>0</v>
      </c>
      <c r="Y151" s="33">
        <v>0</v>
      </c>
      <c r="Z151" s="33">
        <v>4.2450000000000001</v>
      </c>
      <c r="AA151" s="33">
        <v>0</v>
      </c>
      <c r="AB151" s="33">
        <v>0</v>
      </c>
      <c r="AC151" s="34">
        <v>4.2450000000000001</v>
      </c>
    </row>
    <row r="152" spans="1:29" ht="38.25" x14ac:dyDescent="0.2">
      <c r="A152" s="89" t="s">
        <v>399</v>
      </c>
      <c r="B152" s="4" t="s">
        <v>214</v>
      </c>
      <c r="C152" s="123" t="s">
        <v>458</v>
      </c>
      <c r="D152" s="123" t="s">
        <v>458</v>
      </c>
      <c r="E152" s="28" t="s">
        <v>45</v>
      </c>
      <c r="F152" s="123" t="s">
        <v>458</v>
      </c>
      <c r="G152" s="123" t="s">
        <v>458</v>
      </c>
      <c r="H152" s="76" t="s">
        <v>45</v>
      </c>
      <c r="I152" s="122" t="s">
        <v>458</v>
      </c>
      <c r="J152" s="93" t="s">
        <v>458</v>
      </c>
      <c r="K152" s="93" t="s">
        <v>458</v>
      </c>
      <c r="L152" s="93" t="s">
        <v>458</v>
      </c>
      <c r="M152" s="93" t="s">
        <v>458</v>
      </c>
      <c r="N152" s="93" t="s">
        <v>458</v>
      </c>
      <c r="O152" s="93" t="s">
        <v>458</v>
      </c>
      <c r="P152" s="75" t="s">
        <v>46</v>
      </c>
      <c r="Q152" s="122" t="s">
        <v>458</v>
      </c>
      <c r="R152" s="122" t="s">
        <v>458</v>
      </c>
      <c r="S152" s="72" t="s">
        <v>46</v>
      </c>
      <c r="T152" s="33">
        <v>0</v>
      </c>
      <c r="U152" s="33">
        <v>0</v>
      </c>
      <c r="V152" s="33">
        <v>0</v>
      </c>
      <c r="W152" s="33">
        <v>0</v>
      </c>
      <c r="X152" s="33">
        <v>0</v>
      </c>
      <c r="Y152" s="33">
        <v>0</v>
      </c>
      <c r="Z152" s="33">
        <v>3.2519999999999998</v>
      </c>
      <c r="AA152" s="33">
        <v>0</v>
      </c>
      <c r="AB152" s="33">
        <v>0</v>
      </c>
      <c r="AC152" s="34">
        <v>3.2519999999999998</v>
      </c>
    </row>
    <row r="153" spans="1:29" ht="38.25" x14ac:dyDescent="0.2">
      <c r="A153" s="89" t="s">
        <v>400</v>
      </c>
      <c r="B153" s="4" t="s">
        <v>215</v>
      </c>
      <c r="C153" s="123" t="s">
        <v>458</v>
      </c>
      <c r="D153" s="123" t="s">
        <v>458</v>
      </c>
      <c r="E153" s="28" t="s">
        <v>46</v>
      </c>
      <c r="F153" s="123" t="s">
        <v>458</v>
      </c>
      <c r="G153" s="123" t="s">
        <v>458</v>
      </c>
      <c r="H153" s="76" t="s">
        <v>46</v>
      </c>
      <c r="I153" s="122" t="s">
        <v>458</v>
      </c>
      <c r="J153" s="93" t="s">
        <v>458</v>
      </c>
      <c r="K153" s="93" t="s">
        <v>458</v>
      </c>
      <c r="L153" s="93" t="s">
        <v>458</v>
      </c>
      <c r="M153" s="93" t="s">
        <v>458</v>
      </c>
      <c r="N153" s="93" t="s">
        <v>458</v>
      </c>
      <c r="O153" s="93" t="s">
        <v>458</v>
      </c>
      <c r="P153" s="75" t="s">
        <v>50</v>
      </c>
      <c r="Q153" s="122" t="s">
        <v>458</v>
      </c>
      <c r="R153" s="122" t="s">
        <v>458</v>
      </c>
      <c r="S153" s="72" t="s">
        <v>50</v>
      </c>
      <c r="T153" s="33">
        <v>0</v>
      </c>
      <c r="U153" s="33">
        <v>0</v>
      </c>
      <c r="V153" s="33">
        <v>0</v>
      </c>
      <c r="W153" s="33">
        <v>0</v>
      </c>
      <c r="X153" s="33">
        <v>0</v>
      </c>
      <c r="Y153" s="33">
        <v>0</v>
      </c>
      <c r="Z153" s="33">
        <v>4.2450000000000001</v>
      </c>
      <c r="AA153" s="33">
        <v>0</v>
      </c>
      <c r="AB153" s="33">
        <v>0</v>
      </c>
      <c r="AC153" s="34">
        <v>4.2450000000000001</v>
      </c>
    </row>
    <row r="154" spans="1:29" ht="38.25" x14ac:dyDescent="0.2">
      <c r="A154" s="89" t="s">
        <v>401</v>
      </c>
      <c r="B154" s="4" t="s">
        <v>216</v>
      </c>
      <c r="C154" s="123" t="s">
        <v>458</v>
      </c>
      <c r="D154" s="123" t="s">
        <v>458</v>
      </c>
      <c r="E154" s="28" t="s">
        <v>50</v>
      </c>
      <c r="F154" s="123" t="s">
        <v>458</v>
      </c>
      <c r="G154" s="123" t="s">
        <v>458</v>
      </c>
      <c r="H154" s="76" t="s">
        <v>50</v>
      </c>
      <c r="I154" s="122" t="s">
        <v>458</v>
      </c>
      <c r="J154" s="93" t="s">
        <v>458</v>
      </c>
      <c r="K154" s="93" t="s">
        <v>458</v>
      </c>
      <c r="L154" s="93" t="s">
        <v>458</v>
      </c>
      <c r="M154" s="93" t="s">
        <v>458</v>
      </c>
      <c r="N154" s="93" t="s">
        <v>458</v>
      </c>
      <c r="O154" s="93" t="s">
        <v>458</v>
      </c>
      <c r="P154" s="75" t="s">
        <v>50</v>
      </c>
      <c r="Q154" s="122" t="s">
        <v>458</v>
      </c>
      <c r="R154" s="122" t="s">
        <v>458</v>
      </c>
      <c r="S154" s="72" t="s">
        <v>50</v>
      </c>
      <c r="T154" s="33">
        <v>0</v>
      </c>
      <c r="U154" s="33">
        <v>0</v>
      </c>
      <c r="V154" s="33">
        <v>0</v>
      </c>
      <c r="W154" s="33">
        <v>0</v>
      </c>
      <c r="X154" s="33">
        <v>0</v>
      </c>
      <c r="Y154" s="33">
        <v>0</v>
      </c>
      <c r="Z154" s="33">
        <v>4.2450000000000001</v>
      </c>
      <c r="AA154" s="33">
        <v>0</v>
      </c>
      <c r="AB154" s="33">
        <v>0</v>
      </c>
      <c r="AC154" s="34">
        <v>4.2450000000000001</v>
      </c>
    </row>
    <row r="155" spans="1:29" x14ac:dyDescent="0.2">
      <c r="B155" s="88" t="s">
        <v>229</v>
      </c>
    </row>
    <row r="156" spans="1:29" ht="25.5" x14ac:dyDescent="0.2">
      <c r="A156" s="89" t="s">
        <v>402</v>
      </c>
      <c r="B156" s="4" t="s">
        <v>233</v>
      </c>
      <c r="C156" s="75" t="s">
        <v>458</v>
      </c>
      <c r="D156" s="75" t="s">
        <v>458</v>
      </c>
      <c r="E156" s="75" t="s">
        <v>251</v>
      </c>
      <c r="F156" s="75" t="s">
        <v>458</v>
      </c>
      <c r="G156" s="75" t="s">
        <v>458</v>
      </c>
      <c r="H156" s="72" t="s">
        <v>251</v>
      </c>
      <c r="I156" s="122" t="s">
        <v>458</v>
      </c>
      <c r="J156" s="122" t="s">
        <v>458</v>
      </c>
      <c r="K156" s="122" t="s">
        <v>458</v>
      </c>
      <c r="L156" s="122" t="s">
        <v>458</v>
      </c>
      <c r="M156" s="122" t="s">
        <v>458</v>
      </c>
      <c r="N156" s="122" t="s">
        <v>458</v>
      </c>
      <c r="O156" s="122" t="s">
        <v>458</v>
      </c>
      <c r="P156" s="75" t="s">
        <v>231</v>
      </c>
      <c r="Q156" s="75" t="s">
        <v>458</v>
      </c>
      <c r="R156" s="75" t="s">
        <v>458</v>
      </c>
      <c r="S156" s="72" t="s">
        <v>231</v>
      </c>
      <c r="T156" s="33">
        <v>0</v>
      </c>
      <c r="U156" s="33">
        <v>0</v>
      </c>
      <c r="V156" s="33">
        <v>0</v>
      </c>
      <c r="W156" s="33">
        <v>0</v>
      </c>
      <c r="X156" s="33">
        <v>0</v>
      </c>
      <c r="Y156" s="33">
        <v>0</v>
      </c>
      <c r="Z156" s="33">
        <v>13.007999999999999</v>
      </c>
      <c r="AA156" s="33">
        <v>0</v>
      </c>
      <c r="AB156" s="33">
        <v>0</v>
      </c>
      <c r="AC156" s="34">
        <v>13.007999999999999</v>
      </c>
    </row>
    <row r="157" spans="1:29" s="67" customFormat="1" x14ac:dyDescent="0.2">
      <c r="A157" s="141" t="s">
        <v>22</v>
      </c>
      <c r="B157" s="154" t="s">
        <v>23</v>
      </c>
      <c r="C157" s="142"/>
      <c r="D157" s="142"/>
      <c r="E157" s="142"/>
      <c r="F157" s="142"/>
      <c r="G157" s="142"/>
      <c r="H157" s="142"/>
      <c r="I157" s="146"/>
      <c r="J157" s="146"/>
      <c r="K157" s="146"/>
      <c r="L157" s="146"/>
      <c r="M157" s="146"/>
      <c r="N157" s="147"/>
      <c r="O157" s="146"/>
      <c r="P157" s="146"/>
      <c r="Q157" s="146"/>
      <c r="R157" s="146"/>
      <c r="S157" s="146"/>
      <c r="T157" s="155"/>
      <c r="U157" s="155"/>
      <c r="V157" s="155"/>
      <c r="W157" s="155"/>
      <c r="X157" s="156">
        <v>0</v>
      </c>
      <c r="Y157" s="156">
        <v>0</v>
      </c>
      <c r="Z157" s="157">
        <v>0.6</v>
      </c>
      <c r="AA157" s="156">
        <v>37.588000000000001</v>
      </c>
      <c r="AB157" s="156">
        <v>27.623999999999999</v>
      </c>
      <c r="AC157" s="140">
        <v>65.811999999999998</v>
      </c>
    </row>
    <row r="158" spans="1:29" ht="38.25" x14ac:dyDescent="0.2">
      <c r="A158" s="59" t="s">
        <v>335</v>
      </c>
      <c r="B158" s="36" t="s">
        <v>172</v>
      </c>
      <c r="C158" s="72" t="s">
        <v>458</v>
      </c>
      <c r="D158" s="123" t="s">
        <v>458</v>
      </c>
      <c r="E158" s="123" t="s">
        <v>458</v>
      </c>
      <c r="F158" s="123" t="s">
        <v>458</v>
      </c>
      <c r="G158" s="123" t="s">
        <v>458</v>
      </c>
      <c r="H158" s="123" t="s">
        <v>458</v>
      </c>
      <c r="I158" s="123" t="s">
        <v>458</v>
      </c>
      <c r="J158" s="123" t="s">
        <v>458</v>
      </c>
      <c r="K158" s="123" t="s">
        <v>458</v>
      </c>
      <c r="L158" s="123" t="s">
        <v>458</v>
      </c>
      <c r="M158" s="123" t="s">
        <v>458</v>
      </c>
      <c r="N158" s="123" t="s">
        <v>458</v>
      </c>
      <c r="O158" s="123" t="s">
        <v>458</v>
      </c>
      <c r="P158" s="123" t="s">
        <v>458</v>
      </c>
      <c r="Q158" s="123" t="s">
        <v>458</v>
      </c>
      <c r="R158" s="123" t="s">
        <v>458</v>
      </c>
      <c r="S158" s="123" t="s">
        <v>458</v>
      </c>
      <c r="T158" s="119">
        <v>0</v>
      </c>
      <c r="U158" s="119">
        <v>0</v>
      </c>
      <c r="V158" s="119">
        <v>0</v>
      </c>
      <c r="W158" s="119">
        <v>0</v>
      </c>
      <c r="X158" s="119">
        <v>0</v>
      </c>
      <c r="Y158" s="119">
        <v>0</v>
      </c>
      <c r="Z158" s="119">
        <v>0</v>
      </c>
      <c r="AA158" s="90">
        <v>0</v>
      </c>
      <c r="AB158" s="90">
        <v>0</v>
      </c>
      <c r="AC158" s="34">
        <v>0</v>
      </c>
    </row>
    <row r="159" spans="1:29" ht="51" x14ac:dyDescent="0.2">
      <c r="A159" s="116" t="s">
        <v>335</v>
      </c>
      <c r="B159" s="38" t="s">
        <v>424</v>
      </c>
      <c r="C159" s="72" t="s">
        <v>458</v>
      </c>
      <c r="D159" s="123" t="s">
        <v>458</v>
      </c>
      <c r="E159" s="123" t="s">
        <v>458</v>
      </c>
      <c r="F159" s="123" t="s">
        <v>458</v>
      </c>
      <c r="G159" s="123" t="s">
        <v>458</v>
      </c>
      <c r="H159" s="123" t="s">
        <v>458</v>
      </c>
      <c r="I159" s="123" t="s">
        <v>458</v>
      </c>
      <c r="J159" s="123" t="s">
        <v>458</v>
      </c>
      <c r="K159" s="123" t="s">
        <v>458</v>
      </c>
      <c r="L159" s="123" t="s">
        <v>458</v>
      </c>
      <c r="M159" s="123" t="s">
        <v>458</v>
      </c>
      <c r="N159" s="123" t="s">
        <v>458</v>
      </c>
      <c r="O159" s="123" t="s">
        <v>458</v>
      </c>
      <c r="P159" s="123" t="s">
        <v>458</v>
      </c>
      <c r="Q159" s="123" t="s">
        <v>458</v>
      </c>
      <c r="R159" s="123" t="s">
        <v>458</v>
      </c>
      <c r="S159" s="123" t="s">
        <v>458</v>
      </c>
      <c r="T159" s="119">
        <v>0</v>
      </c>
      <c r="U159" s="119">
        <v>0</v>
      </c>
      <c r="V159" s="119">
        <v>0</v>
      </c>
      <c r="W159" s="119">
        <v>0</v>
      </c>
      <c r="X159" s="119">
        <v>0</v>
      </c>
      <c r="Y159" s="119">
        <v>0</v>
      </c>
      <c r="Z159" s="119">
        <v>0</v>
      </c>
      <c r="AA159" s="91">
        <v>21.471</v>
      </c>
      <c r="AB159" s="91">
        <v>27.623999999999999</v>
      </c>
      <c r="AC159" s="34">
        <v>49.094999999999999</v>
      </c>
    </row>
    <row r="160" spans="1:29" ht="51" x14ac:dyDescent="0.2">
      <c r="A160" s="116" t="s">
        <v>336</v>
      </c>
      <c r="B160" s="38" t="s">
        <v>425</v>
      </c>
      <c r="C160" s="72" t="s">
        <v>458</v>
      </c>
      <c r="D160" s="123" t="s">
        <v>458</v>
      </c>
      <c r="E160" s="123" t="s">
        <v>458</v>
      </c>
      <c r="F160" s="123" t="s">
        <v>458</v>
      </c>
      <c r="G160" s="123" t="s">
        <v>458</v>
      </c>
      <c r="H160" s="123" t="s">
        <v>458</v>
      </c>
      <c r="I160" s="123" t="s">
        <v>458</v>
      </c>
      <c r="J160" s="123" t="s">
        <v>458</v>
      </c>
      <c r="K160" s="123" t="s">
        <v>458</v>
      </c>
      <c r="L160" s="123" t="s">
        <v>458</v>
      </c>
      <c r="M160" s="123" t="s">
        <v>458</v>
      </c>
      <c r="N160" s="123" t="s">
        <v>458</v>
      </c>
      <c r="O160" s="123" t="s">
        <v>458</v>
      </c>
      <c r="P160" s="123" t="s">
        <v>458</v>
      </c>
      <c r="Q160" s="123" t="s">
        <v>458</v>
      </c>
      <c r="R160" s="123" t="s">
        <v>458</v>
      </c>
      <c r="S160" s="123" t="s">
        <v>458</v>
      </c>
      <c r="T160" s="119">
        <v>0</v>
      </c>
      <c r="U160" s="119">
        <v>0</v>
      </c>
      <c r="V160" s="119">
        <v>0</v>
      </c>
      <c r="W160" s="119">
        <v>0</v>
      </c>
      <c r="X160" s="119">
        <v>0</v>
      </c>
      <c r="Y160" s="119">
        <v>0</v>
      </c>
      <c r="Z160" s="73">
        <v>0.6</v>
      </c>
      <c r="AA160" s="91">
        <v>16.117000000000001</v>
      </c>
      <c r="AB160" s="91">
        <v>0</v>
      </c>
      <c r="AC160" s="34">
        <v>16.717000000000002</v>
      </c>
    </row>
    <row r="161" spans="1:29" ht="25.5" hidden="1" x14ac:dyDescent="0.2">
      <c r="A161" s="29" t="s">
        <v>43</v>
      </c>
      <c r="B161" s="6" t="s">
        <v>24</v>
      </c>
      <c r="C161" s="72"/>
      <c r="D161" s="72"/>
      <c r="E161" s="72"/>
      <c r="F161" s="72"/>
      <c r="G161" s="72"/>
      <c r="H161" s="72"/>
      <c r="I161" s="48"/>
      <c r="J161" s="48"/>
      <c r="K161" s="48"/>
      <c r="L161" s="48"/>
      <c r="M161" s="48"/>
      <c r="N161" s="60"/>
      <c r="O161" s="48"/>
      <c r="P161" s="48"/>
      <c r="Q161" s="48"/>
      <c r="R161" s="48"/>
      <c r="S161" s="48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</row>
    <row r="163" spans="1:29" ht="12.75" hidden="1" customHeight="1" x14ac:dyDescent="0.2"/>
    <row r="164" spans="1:29" hidden="1" x14ac:dyDescent="0.2"/>
    <row r="165" spans="1:29" hidden="1" x14ac:dyDescent="0.2"/>
    <row r="166" spans="1:29" hidden="1" x14ac:dyDescent="0.2"/>
    <row r="167" spans="1:29" hidden="1" x14ac:dyDescent="0.2"/>
    <row r="168" spans="1:29" hidden="1" x14ac:dyDescent="0.2"/>
    <row r="169" spans="1:29" hidden="1" x14ac:dyDescent="0.2"/>
    <row r="170" spans="1:29" hidden="1" x14ac:dyDescent="0.2"/>
    <row r="171" spans="1:29" hidden="1" x14ac:dyDescent="0.2"/>
    <row r="172" spans="1:29" s="114" customFormat="1" x14ac:dyDescent="0.2"/>
    <row r="173" spans="1:29" s="114" customFormat="1" x14ac:dyDescent="0.2">
      <c r="A173" s="171"/>
      <c r="B173" s="171"/>
      <c r="C173" s="171"/>
      <c r="D173" s="171"/>
      <c r="E173" s="171"/>
      <c r="F173" s="171"/>
      <c r="G173" s="171"/>
      <c r="H173" s="171"/>
      <c r="I173" s="171"/>
      <c r="J173" s="171"/>
      <c r="K173" s="171"/>
      <c r="L173" s="171"/>
      <c r="M173" s="171"/>
      <c r="N173" s="171"/>
      <c r="O173" s="171"/>
      <c r="P173" s="171"/>
      <c r="Q173" s="171"/>
      <c r="R173" s="171"/>
      <c r="S173" s="171"/>
      <c r="T173" s="171"/>
      <c r="U173" s="171"/>
      <c r="V173" s="171"/>
      <c r="W173" s="171"/>
      <c r="X173" s="171"/>
      <c r="Y173" s="171"/>
      <c r="Z173" s="171"/>
      <c r="AA173" s="171"/>
      <c r="AB173" s="171"/>
      <c r="AC173" s="171"/>
    </row>
    <row r="174" spans="1:29" s="114" customFormat="1" x14ac:dyDescent="0.2">
      <c r="A174" s="171"/>
      <c r="B174" s="171"/>
      <c r="C174" s="171"/>
      <c r="D174" s="171"/>
      <c r="E174" s="171"/>
      <c r="F174" s="171"/>
      <c r="G174" s="171"/>
      <c r="H174" s="171"/>
      <c r="I174" s="171"/>
      <c r="J174" s="171"/>
      <c r="K174" s="171"/>
      <c r="L174" s="171"/>
      <c r="M174" s="171"/>
      <c r="N174" s="171"/>
      <c r="O174" s="171"/>
      <c r="P174" s="171"/>
      <c r="Q174" s="171"/>
      <c r="R174" s="171"/>
      <c r="S174" s="171"/>
      <c r="T174" s="171"/>
      <c r="U174" s="171"/>
      <c r="V174" s="171"/>
      <c r="W174" s="171"/>
      <c r="X174" s="171"/>
      <c r="Y174" s="171"/>
      <c r="Z174" s="171"/>
      <c r="AA174" s="171"/>
      <c r="AB174" s="171"/>
      <c r="AC174" s="171"/>
    </row>
    <row r="175" spans="1:29" s="114" customFormat="1" hidden="1" x14ac:dyDescent="0.2">
      <c r="A175" s="114" t="s">
        <v>422</v>
      </c>
    </row>
    <row r="176" spans="1:29" s="114" customFormat="1" hidden="1" x14ac:dyDescent="0.2">
      <c r="A176" s="114" t="s">
        <v>423</v>
      </c>
    </row>
    <row r="177" spans="2:25" s="114" customFormat="1" hidden="1" x14ac:dyDescent="0.2"/>
    <row r="180" spans="2:25" s="106" customFormat="1" ht="18.75" x14ac:dyDescent="0.3">
      <c r="B180" s="107"/>
      <c r="H180" s="42"/>
      <c r="O180" s="108"/>
      <c r="P180" s="108"/>
      <c r="Q180" s="108"/>
      <c r="R180" s="108"/>
      <c r="S180" s="108"/>
      <c r="T180" s="108"/>
      <c r="U180" s="109"/>
      <c r="W180" s="110"/>
      <c r="Y180" s="110"/>
    </row>
    <row r="181" spans="2:25" s="106" customFormat="1" ht="18.75" x14ac:dyDescent="0.3"/>
    <row r="182" spans="2:25" s="106" customFormat="1" ht="18.75" x14ac:dyDescent="0.3"/>
    <row r="183" spans="2:25" s="106" customFormat="1" ht="18.75" x14ac:dyDescent="0.3"/>
    <row r="184" spans="2:25" s="106" customFormat="1" ht="18.75" x14ac:dyDescent="0.3"/>
    <row r="185" spans="2:25" s="106" customFormat="1" ht="18.75" x14ac:dyDescent="0.3">
      <c r="B185" s="111"/>
      <c r="H185" s="112"/>
      <c r="O185" s="108"/>
      <c r="P185" s="108"/>
      <c r="Q185" s="108"/>
      <c r="R185" s="108"/>
      <c r="S185" s="108"/>
      <c r="T185" s="109"/>
      <c r="U185" s="109"/>
      <c r="W185" s="110"/>
      <c r="Y185" s="110"/>
    </row>
    <row r="195" spans="2:25" s="106" customFormat="1" ht="18.75" x14ac:dyDescent="0.3">
      <c r="B195" s="42"/>
      <c r="O195" s="109"/>
      <c r="P195" s="109"/>
      <c r="Q195" s="109"/>
      <c r="R195" s="109"/>
      <c r="S195" s="109"/>
      <c r="T195" s="109"/>
      <c r="U195" s="109"/>
      <c r="W195" s="109"/>
      <c r="Y195" s="109"/>
    </row>
    <row r="196" spans="2:25" s="106" customFormat="1" ht="18.75" x14ac:dyDescent="0.3">
      <c r="B196" s="42"/>
      <c r="O196" s="109"/>
      <c r="P196" s="108"/>
      <c r="Q196" s="109"/>
      <c r="R196" s="109"/>
      <c r="S196" s="109"/>
      <c r="T196" s="109"/>
      <c r="U196" s="109"/>
      <c r="W196" s="109"/>
      <c r="Y196" s="109"/>
    </row>
  </sheetData>
  <mergeCells count="28">
    <mergeCell ref="O10:O11"/>
    <mergeCell ref="P10:P11"/>
    <mergeCell ref="Z3:AC3"/>
    <mergeCell ref="Z4:AC4"/>
    <mergeCell ref="A136:A138"/>
    <mergeCell ref="A101:A102"/>
    <mergeCell ref="A6:AC6"/>
    <mergeCell ref="S10:S11"/>
    <mergeCell ref="T10:X10"/>
    <mergeCell ref="Y10:Y11"/>
    <mergeCell ref="Z10:Z11"/>
    <mergeCell ref="AC10:AC11"/>
    <mergeCell ref="Z1:AC1"/>
    <mergeCell ref="Z2:AC2"/>
    <mergeCell ref="A173:AC174"/>
    <mergeCell ref="J12:S12"/>
    <mergeCell ref="T12:AC12"/>
    <mergeCell ref="I9:I11"/>
    <mergeCell ref="A9:A12"/>
    <mergeCell ref="B9:B12"/>
    <mergeCell ref="C9:H10"/>
    <mergeCell ref="C11:H11"/>
    <mergeCell ref="Q10:Q11"/>
    <mergeCell ref="R10:R11"/>
    <mergeCell ref="AA10:AA11"/>
    <mergeCell ref="AB10:AB11"/>
    <mergeCell ref="J9:AC9"/>
    <mergeCell ref="J10:N10"/>
  </mergeCells>
  <phoneticPr fontId="5" type="noConversion"/>
  <pageMargins left="0.23622047244094491" right="0.15748031496062992" top="0.39370078740157483" bottom="0.39370078740157483" header="0.27559055118110237" footer="0.15748031496062992"/>
  <pageSetup paperSize="9" scale="52" fitToHeight="16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приложение 1</vt:lpstr>
      <vt:lpstr>приложение 2</vt:lpstr>
      <vt:lpstr>приложение 3</vt:lpstr>
      <vt:lpstr>'приложение 1'!Заголовки_для_печати</vt:lpstr>
      <vt:lpstr>'приложение 3'!Заголовки_для_печати</vt:lpstr>
      <vt:lpstr>'приложение 1'!Область_печати</vt:lpstr>
      <vt:lpstr>'приложение 3'!Область_печати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Ксения Юхневич</cp:lastModifiedBy>
  <cp:lastPrinted>2015-12-30T07:59:19Z</cp:lastPrinted>
  <dcterms:created xsi:type="dcterms:W3CDTF">1996-10-08T23:32:33Z</dcterms:created>
  <dcterms:modified xsi:type="dcterms:W3CDTF">2016-01-08T09:24:20Z</dcterms:modified>
</cp:coreProperties>
</file>