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5 год\Постановления\Декабрь\"/>
    </mc:Choice>
  </mc:AlternateContent>
  <bookViews>
    <workbookView xWindow="0" yWindow="300" windowWidth="15390" windowHeight="6150" tabRatio="718" activeTab="2"/>
  </bookViews>
  <sheets>
    <sheet name="Приложение №1" sheetId="75" r:id="rId1"/>
    <sheet name="приложение №2" sheetId="76" r:id="rId2"/>
    <sheet name="Приложение №3" sheetId="68" r:id="rId3"/>
  </sheets>
  <definedNames>
    <definedName name="_xlnm.Print_Area" localSheetId="0">'Приложение №1'!$A$1:$Q$46</definedName>
    <definedName name="_xlnm.Print_Area" localSheetId="2">'Приложение №3'!$A$1:$AE$29</definedName>
  </definedNames>
  <calcPr calcId="152511"/>
</workbook>
</file>

<file path=xl/calcChain.xml><?xml version="1.0" encoding="utf-8"?>
<calcChain xmlns="http://schemas.openxmlformats.org/spreadsheetml/2006/main">
  <c r="AE19" i="68" l="1"/>
  <c r="AB27" i="68"/>
  <c r="AE27" i="68" s="1"/>
  <c r="AB26" i="68"/>
  <c r="AE26" i="68" s="1"/>
  <c r="AB18" i="68"/>
  <c r="O19" i="68"/>
  <c r="G43" i="75" l="1"/>
  <c r="E23" i="76"/>
  <c r="D23" i="76"/>
  <c r="C23" i="76"/>
  <c r="F20" i="76"/>
  <c r="E19" i="76"/>
  <c r="D19" i="76"/>
  <c r="C19" i="76"/>
  <c r="F13" i="76"/>
  <c r="E12" i="76"/>
  <c r="D12" i="76"/>
  <c r="D11" i="76" s="1"/>
  <c r="D35" i="76" s="1"/>
  <c r="C12" i="76"/>
  <c r="F23" i="76" l="1"/>
  <c r="F19" i="76"/>
  <c r="E11" i="76"/>
  <c r="E35" i="76" s="1"/>
  <c r="F12" i="76"/>
  <c r="C11" i="76"/>
  <c r="F11" i="76" l="1"/>
  <c r="F35" i="76" s="1"/>
  <c r="C35" i="76"/>
  <c r="AB29" i="68"/>
  <c r="AE29" i="68" s="1"/>
  <c r="T29" i="68"/>
  <c r="W29" i="68" s="1"/>
  <c r="O29" i="68"/>
  <c r="V18" i="68" l="1"/>
  <c r="U18" i="68"/>
  <c r="AD18" i="68" l="1"/>
  <c r="AC18" i="68"/>
  <c r="O18" i="68" l="1"/>
  <c r="P43" i="75"/>
  <c r="O43" i="75"/>
  <c r="Q41" i="75"/>
  <c r="M41" i="75"/>
  <c r="Q39" i="75"/>
  <c r="M39" i="75"/>
  <c r="Q37" i="75"/>
  <c r="M37" i="75"/>
  <c r="I43" i="75"/>
  <c r="H43" i="75"/>
  <c r="N43" i="75" l="1"/>
  <c r="Q43" i="75" s="1"/>
  <c r="H18" i="68" l="1"/>
  <c r="AE18" i="68" l="1"/>
  <c r="T18" i="68"/>
  <c r="W18" i="68" s="1"/>
  <c r="N18" i="68"/>
</calcChain>
</file>

<file path=xl/sharedStrings.xml><?xml version="1.0" encoding="utf-8"?>
<sst xmlns="http://schemas.openxmlformats.org/spreadsheetml/2006/main" count="199" uniqueCount="127">
  <si>
    <t xml:space="preserve">Приобретение основных средств приборов и спец. техники </t>
  </si>
  <si>
    <t>№ п/п</t>
  </si>
  <si>
    <t>1.1.</t>
  </si>
  <si>
    <t>1.2.</t>
  </si>
  <si>
    <t>2.</t>
  </si>
  <si>
    <t>2.1.</t>
  </si>
  <si>
    <t>2.2.</t>
  </si>
  <si>
    <t>1.3.</t>
  </si>
  <si>
    <t>1.4.</t>
  </si>
  <si>
    <t>Наименование объекта</t>
  </si>
  <si>
    <t>…</t>
  </si>
  <si>
    <t>МВт/Гкал/ч/км/МВА</t>
  </si>
  <si>
    <t>Справочно:</t>
  </si>
  <si>
    <t>Оплата процентов за привлеченные кредитные ресурсы</t>
  </si>
  <si>
    <t>Энергосбережение и повышение энергетической эффективности</t>
  </si>
  <si>
    <t xml:space="preserve">Создание систем телемеханики  и связи </t>
  </si>
  <si>
    <t>в том числе ПТП</t>
  </si>
  <si>
    <t>Создание систем противоаварийной и режимной автоматики</t>
  </si>
  <si>
    <t>Прочее новое строительство</t>
  </si>
  <si>
    <t>Стадия реализации проекта</t>
  </si>
  <si>
    <t>Проектная мощность/
протяженность сетей</t>
  </si>
  <si>
    <t>год 
начала 
сроительства</t>
  </si>
  <si>
    <t>год 
окончания 
строительства</t>
  </si>
  <si>
    <t>План 
финансирования 
текущего года</t>
  </si>
  <si>
    <t>Ввод мощностей</t>
  </si>
  <si>
    <t>Итого</t>
  </si>
  <si>
    <t>С/П*</t>
  </si>
  <si>
    <t>ИТОГО:</t>
  </si>
  <si>
    <t>Прогноз ввода/вывода объектов</t>
  </si>
  <si>
    <t>Наименование проекта</t>
  </si>
  <si>
    <t>Вывод мощностей</t>
  </si>
  <si>
    <t>Приложение  № 1</t>
  </si>
  <si>
    <t>Ввод основных средств сетевых организаций</t>
  </si>
  <si>
    <t>МВт,Гкал/ч,км,МВА</t>
  </si>
  <si>
    <t>I кв.</t>
  </si>
  <si>
    <t>II кв.</t>
  </si>
  <si>
    <t>III кв.</t>
  </si>
  <si>
    <t>IV кв.</t>
  </si>
  <si>
    <t>1.5.</t>
  </si>
  <si>
    <t>План года 2015</t>
  </si>
  <si>
    <t>План 
года 2015</t>
  </si>
  <si>
    <t>План 
года 2016</t>
  </si>
  <si>
    <t>План 
года 2017</t>
  </si>
  <si>
    <t>План года 2016</t>
  </si>
  <si>
    <t>План года 2017</t>
  </si>
  <si>
    <t>П</t>
  </si>
  <si>
    <t>Реконструкция ВЛЭП 6 кВ от ПС 36/6 "КПДС" до ТП-1, ТП-3, ТП-5, ТП-7, ТП-8 "ПФЗ"</t>
  </si>
  <si>
    <t>Бензиновая электростанция мощностью 6-6,5 кВт</t>
  </si>
  <si>
    <t xml:space="preserve">Автономный бензиновый сварочный генератор </t>
  </si>
  <si>
    <t>2.1.1.</t>
  </si>
  <si>
    <t>Строительство 2КТПН-1600-6/0,4 кВ, расположенной по адресу: Кемеровская обл., г. Прокопьевск, ул. Гайдара 50а, территория ПФЗ</t>
  </si>
  <si>
    <t>Источники финансирования инвестиционных программ 
(в прогнозных ценах соответствующих лет), млн. рублей</t>
  </si>
  <si>
    <t>Источник финансирования</t>
  </si>
  <si>
    <t>1.1.1.</t>
  </si>
  <si>
    <t>в т.ч. инвестиционная составляющая в тарифе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</si>
  <si>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</si>
  <si>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</si>
  <si>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</si>
  <si>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</si>
  <si>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</si>
  <si>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</si>
  <si>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</si>
  <si>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</si>
  <si>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</si>
  <si>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</si>
  <si>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1.2.1.</t>
  </si>
  <si>
    <t>Амортизация, учтенная в тарифе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</si>
  <si>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</si>
  <si>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</si>
  <si>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</si>
  <si>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</si>
  <si>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</si>
  <si>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</si>
  <si>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</si>
  <si>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</si>
  <si>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</si>
  <si>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</si>
  <si>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</si>
  <si>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</si>
  <si>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</si>
  <si>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</si>
  <si>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</si>
  <si>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</si>
  <si>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</si>
  <si>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</si>
  <si>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</si>
  <si>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</si>
  <si>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</si>
  <si>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</si>
  <si>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для ОГК/ТГК, в том числе</t>
  </si>
  <si>
    <t>ДПМ</t>
  </si>
  <si>
    <t>вне ДПМ</t>
  </si>
  <si>
    <t>Реконструкция: оборудование реклоузерами объектов электросетевого хозяйства ООО "Электросетьсервис"</t>
  </si>
  <si>
    <t>П; С</t>
  </si>
  <si>
    <t>к постановлению региональной</t>
  </si>
  <si>
    <t>энергетической комиссии</t>
  </si>
  <si>
    <t>Кемеровской области</t>
  </si>
  <si>
    <t>Полная 
стоимость 
строительства</t>
  </si>
  <si>
    <t>Остаточная стоимость строительства</t>
  </si>
  <si>
    <t>С/П</t>
  </si>
  <si>
    <t>Объем финансирования с НДС</t>
  </si>
  <si>
    <t>ВСЕГО</t>
  </si>
  <si>
    <t>Прибыль, направляемая на инвестиции, без НДС:</t>
  </si>
  <si>
    <t>Амортизация без НДС:</t>
  </si>
  <si>
    <t>Собственные средства с НДС</t>
  </si>
  <si>
    <t>млн. рублей</t>
  </si>
  <si>
    <t>Строительство 2КТПН-1600-6/0,4 кВ, расположенной по адресу: г. Прокопьевск, ул. Гайдара 50а, территория ПФЗ</t>
  </si>
  <si>
    <t>Первоначальная стоимость вводимых основных средств
(без НДС)</t>
  </si>
  <si>
    <t>км/МВА/другое</t>
  </si>
  <si>
    <t>МВт, Гкал/ч, км, МВА</t>
  </si>
  <si>
    <t>млн. руб.</t>
  </si>
  <si>
    <t>млн. руб. (с НДС)</t>
  </si>
  <si>
    <t>1. Техническое перевооружение и реконструкция</t>
  </si>
  <si>
    <t xml:space="preserve">2. Приобретение основных средств приборов и спец. техники </t>
  </si>
  <si>
    <t>3. Новое строительство</t>
  </si>
  <si>
    <t>3.1.</t>
  </si>
  <si>
    <t>Техническое перевооружение и реконструкция</t>
  </si>
  <si>
    <t>Новое строительство</t>
  </si>
  <si>
    <t>Приложение  № 3 к постановлению</t>
  </si>
  <si>
    <t xml:space="preserve"> региональной энергетической комиссии</t>
  </si>
  <si>
    <t xml:space="preserve">Приложение  № 2 к постановлению </t>
  </si>
  <si>
    <t>региональной энергетической комиссии</t>
  </si>
  <si>
    <t>ВСЕГО источников финансирования с НДС</t>
  </si>
  <si>
    <t>-</t>
  </si>
  <si>
    <t>3,2 МВА</t>
  </si>
  <si>
    <t>Перечень инвестиционных проектов на период реализации инвестиционной программы ООО "Электросетьсервис" (г. Прокопьевск) и план их финансирования</t>
  </si>
  <si>
    <t>от 31 декабря 2015 г. № 1052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</si>
</sst>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"/>
    <numFmt numFmtId="166" formatCode="#,##0.000_ ;\-#,##0.000\ "/>
  </numFmts>
  <fonts count="38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Garamond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color rgb="FF0070C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1" fillId="0" borderId="0"/>
    <xf numFmtId="0" fontId="2" fillId="0" borderId="0"/>
    <xf numFmtId="0" fontId="24" fillId="0" borderId="0"/>
    <xf numFmtId="0" fontId="2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164" fontId="28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16" fontId="3" fillId="0" borderId="10" xfId="0" applyNumberFormat="1" applyFont="1" applyFill="1" applyBorder="1" applyAlignment="1">
      <alignment horizontal="center" vertical="center" wrapText="1"/>
    </xf>
    <xf numFmtId="0" fontId="23" fillId="0" borderId="10" xfId="38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0" xfId="38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1" fillId="24" borderId="0" xfId="0" applyFont="1" applyFill="1"/>
    <xf numFmtId="0" fontId="25" fillId="0" borderId="10" xfId="0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left" vertical="top" wrapText="1"/>
    </xf>
    <xf numFmtId="0" fontId="23" fillId="0" borderId="10" xfId="39" applyFont="1" applyFill="1" applyBorder="1" applyAlignment="1">
      <alignment horizontal="left" vertical="center" wrapText="1"/>
    </xf>
    <xf numFmtId="165" fontId="23" fillId="0" borderId="10" xfId="0" applyNumberFormat="1" applyFont="1" applyFill="1" applyBorder="1" applyAlignment="1">
      <alignment horizontal="center" vertical="center"/>
    </xf>
    <xf numFmtId="165" fontId="25" fillId="0" borderId="10" xfId="0" applyNumberFormat="1" applyFont="1" applyFill="1" applyBorder="1" applyAlignment="1">
      <alignment horizontal="center" vertical="center"/>
    </xf>
    <xf numFmtId="165" fontId="30" fillId="0" borderId="10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2" fontId="31" fillId="0" borderId="10" xfId="0" applyNumberFormat="1" applyFont="1" applyFill="1" applyBorder="1" applyAlignment="1">
      <alignment horizontal="center" vertical="center" wrapText="1"/>
    </xf>
    <xf numFmtId="165" fontId="29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165" fontId="32" fillId="0" borderId="0" xfId="0" applyNumberFormat="1" applyFont="1"/>
    <xf numFmtId="0" fontId="33" fillId="0" borderId="0" xfId="0" applyFont="1"/>
    <xf numFmtId="0" fontId="3" fillId="0" borderId="0" xfId="0" applyFont="1" applyFill="1"/>
    <xf numFmtId="0" fontId="26" fillId="0" borderId="0" xfId="0" applyFont="1" applyFill="1"/>
    <xf numFmtId="0" fontId="36" fillId="0" borderId="0" xfId="0" applyFont="1" applyFill="1"/>
    <xf numFmtId="0" fontId="37" fillId="0" borderId="0" xfId="0" applyFont="1" applyFill="1" applyAlignment="1"/>
    <xf numFmtId="165" fontId="23" fillId="0" borderId="10" xfId="0" applyNumberFormat="1" applyFont="1" applyFill="1" applyBorder="1" applyAlignment="1" applyProtection="1">
      <alignment horizontal="center" vertical="center" wrapText="1"/>
    </xf>
    <xf numFmtId="165" fontId="23" fillId="0" borderId="10" xfId="0" applyNumberFormat="1" applyFont="1" applyFill="1" applyBorder="1" applyAlignment="1" applyProtection="1">
      <alignment horizontal="center" vertical="top" wrapText="1"/>
    </xf>
    <xf numFmtId="0" fontId="33" fillId="0" borderId="0" xfId="0" applyFont="1" applyFill="1"/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/>
    <xf numFmtId="165" fontId="1" fillId="0" borderId="10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10" xfId="0" applyNumberFormat="1" applyFont="1" applyFill="1" applyBorder="1"/>
    <xf numFmtId="165" fontId="1" fillId="0" borderId="21" xfId="0" applyNumberFormat="1" applyFont="1" applyFill="1" applyBorder="1"/>
    <xf numFmtId="165" fontId="1" fillId="0" borderId="10" xfId="0" applyNumberFormat="1" applyFont="1" applyBorder="1" applyAlignment="1">
      <alignment horizontal="right" vertical="center"/>
    </xf>
    <xf numFmtId="0" fontId="1" fillId="0" borderId="1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1" fontId="3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/>
    <xf numFmtId="0" fontId="23" fillId="0" borderId="0" xfId="0" applyFont="1" applyFill="1"/>
    <xf numFmtId="0" fontId="23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166" fontId="23" fillId="0" borderId="10" xfId="46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1" fillId="0" borderId="18" xfId="0" applyNumberFormat="1" applyFont="1" applyFill="1" applyBorder="1" applyAlignment="1">
      <alignment horizontal="right" vertical="center" wrapText="1"/>
    </xf>
    <xf numFmtId="165" fontId="1" fillId="0" borderId="19" xfId="0" applyNumberFormat="1" applyFont="1" applyFill="1" applyBorder="1" applyAlignment="1">
      <alignment horizontal="right" vertical="center" wrapText="1"/>
    </xf>
    <xf numFmtId="165" fontId="1" fillId="0" borderId="17" xfId="0" applyNumberFormat="1" applyFont="1" applyFill="1" applyBorder="1" applyAlignment="1">
      <alignment horizontal="right" vertical="center" wrapText="1"/>
    </xf>
    <xf numFmtId="165" fontId="1" fillId="0" borderId="20" xfId="0" applyNumberFormat="1" applyFont="1" applyFill="1" applyBorder="1" applyAlignment="1">
      <alignment horizontal="right"/>
    </xf>
    <xf numFmtId="165" fontId="1" fillId="0" borderId="20" xfId="0" applyNumberFormat="1" applyFont="1" applyFill="1" applyBorder="1"/>
    <xf numFmtId="165" fontId="1" fillId="0" borderId="20" xfId="0" applyNumberFormat="1" applyFont="1" applyBorder="1" applyAlignment="1">
      <alignment horizontal="right" vertical="center"/>
    </xf>
    <xf numFmtId="0" fontId="1" fillId="0" borderId="20" xfId="0" applyFont="1" applyFill="1" applyBorder="1"/>
    <xf numFmtId="0" fontId="1" fillId="0" borderId="22" xfId="0" applyFont="1" applyFill="1" applyBorder="1"/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5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vertical="center"/>
    </xf>
    <xf numFmtId="165" fontId="35" fillId="0" borderId="10" xfId="0" applyNumberFormat="1" applyFont="1" applyFill="1" applyBorder="1" applyAlignment="1">
      <alignment horizontal="center" vertical="center"/>
    </xf>
    <xf numFmtId="16" fontId="1" fillId="0" borderId="10" xfId="0" applyNumberFormat="1" applyFont="1" applyFill="1" applyBorder="1" applyAlignment="1">
      <alignment horizontal="center" vertical="center" wrapText="1"/>
    </xf>
    <xf numFmtId="2" fontId="23" fillId="0" borderId="10" xfId="0" applyNumberFormat="1" applyFont="1" applyFill="1" applyBorder="1" applyAlignment="1">
      <alignment horizontal="center" vertical="center"/>
    </xf>
    <xf numFmtId="0" fontId="35" fillId="0" borderId="10" xfId="38" applyFont="1" applyFill="1" applyBorder="1" applyAlignment="1">
      <alignment horizontal="center" vertical="center" wrapText="1"/>
    </xf>
    <xf numFmtId="0" fontId="35" fillId="0" borderId="10" xfId="38" applyFont="1" applyFill="1" applyBorder="1" applyAlignment="1">
      <alignment horizontal="left" vertical="center" wrapText="1"/>
    </xf>
    <xf numFmtId="165" fontId="35" fillId="0" borderId="10" xfId="0" applyNumberFormat="1" applyFont="1" applyFill="1" applyBorder="1" applyAlignment="1">
      <alignment vertical="center"/>
    </xf>
    <xf numFmtId="1" fontId="35" fillId="0" borderId="10" xfId="0" applyNumberFormat="1" applyFont="1" applyFill="1" applyBorder="1" applyAlignment="1">
      <alignment horizontal="center" vertical="center"/>
    </xf>
    <xf numFmtId="14" fontId="35" fillId="0" borderId="10" xfId="38" applyNumberFormat="1" applyFont="1" applyFill="1" applyBorder="1" applyAlignment="1">
      <alignment horizontal="center" vertical="center" wrapText="1"/>
    </xf>
    <xf numFmtId="14" fontId="1" fillId="0" borderId="10" xfId="38" applyNumberFormat="1" applyFont="1" applyFill="1" applyBorder="1" applyAlignment="1">
      <alignment horizontal="left" vertical="center" wrapText="1"/>
    </xf>
    <xf numFmtId="0" fontId="1" fillId="0" borderId="10" xfId="38" applyFont="1" applyFill="1" applyBorder="1" applyAlignment="1">
      <alignment horizontal="left" vertical="center" wrapText="1"/>
    </xf>
    <xf numFmtId="165" fontId="1" fillId="0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165" fontId="35" fillId="0" borderId="10" xfId="0" applyNumberFormat="1" applyFont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165" fontId="1" fillId="0" borderId="28" xfId="0" applyNumberFormat="1" applyFont="1" applyFill="1" applyBorder="1"/>
    <xf numFmtId="165" fontId="1" fillId="0" borderId="22" xfId="0" applyNumberFormat="1" applyFont="1" applyFill="1" applyBorder="1"/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9" xfId="0" applyNumberFormat="1" applyFont="1" applyFill="1" applyBorder="1"/>
    <xf numFmtId="165" fontId="1" fillId="0" borderId="15" xfId="0" applyNumberFormat="1" applyFont="1" applyFill="1" applyBorder="1"/>
    <xf numFmtId="0" fontId="1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5" fillId="0" borderId="0" xfId="0" applyFont="1" applyFill="1" applyAlignment="1">
      <alignment horizontal="center"/>
    </xf>
    <xf numFmtId="0" fontId="35" fillId="0" borderId="10" xfId="38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ИНВЕСТИЦИОННАЯ" xfId="38"/>
    <cellStyle name="Обычный_Книга1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6" builtinId="3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C1" zoomScale="73" zoomScaleNormal="100" zoomScaleSheetLayoutView="73" workbookViewId="0">
      <selection activeCell="P32" sqref="P32"/>
    </sheetView>
  </sheetViews>
  <sheetFormatPr defaultRowHeight="15.75" x14ac:dyDescent="0.25"/>
  <cols>
    <col min="1" max="1" width="5.625" style="7" customWidth="1"/>
    <col min="2" max="2" width="31.25" style="7" customWidth="1"/>
    <col min="3" max="3" width="12.25" style="7" customWidth="1"/>
    <col min="4" max="4" width="15.5" style="13" customWidth="1"/>
    <col min="5" max="5" width="13.625" style="13" customWidth="1"/>
    <col min="6" max="6" width="14.375" style="13" customWidth="1"/>
    <col min="7" max="8" width="15.375" style="13" customWidth="1"/>
    <col min="9" max="9" width="17.125" style="13" customWidth="1"/>
    <col min="10" max="10" width="11" style="7" customWidth="1"/>
    <col min="11" max="11" width="10.75" style="7" customWidth="1"/>
    <col min="12" max="12" width="11.125" style="7" customWidth="1"/>
    <col min="13" max="13" width="11.25" style="7" customWidth="1"/>
    <col min="14" max="14" width="10.375" style="7" customWidth="1"/>
    <col min="15" max="15" width="10" style="7" customWidth="1"/>
    <col min="16" max="16" width="10.75" style="7" customWidth="1"/>
    <col min="17" max="17" width="10" style="7" customWidth="1"/>
    <col min="18" max="18" width="9" style="7"/>
    <col min="19" max="19" width="13.125" style="7" bestFit="1" customWidth="1"/>
    <col min="20" max="16384" width="9" style="7"/>
  </cols>
  <sheetData>
    <row r="1" spans="1:17" x14ac:dyDescent="0.25">
      <c r="N1" s="116" t="s">
        <v>31</v>
      </c>
      <c r="O1" s="116"/>
      <c r="P1" s="116"/>
      <c r="Q1" s="116"/>
    </row>
    <row r="2" spans="1:17" x14ac:dyDescent="0.25">
      <c r="N2" s="116" t="s">
        <v>94</v>
      </c>
      <c r="O2" s="116"/>
      <c r="P2" s="116"/>
      <c r="Q2" s="116"/>
    </row>
    <row r="3" spans="1:17" x14ac:dyDescent="0.25">
      <c r="N3" s="116" t="s">
        <v>95</v>
      </c>
      <c r="O3" s="116"/>
      <c r="P3" s="116"/>
      <c r="Q3" s="116"/>
    </row>
    <row r="4" spans="1:17" x14ac:dyDescent="0.25">
      <c r="N4" s="116" t="s">
        <v>96</v>
      </c>
      <c r="O4" s="116"/>
      <c r="P4" s="116"/>
      <c r="Q4" s="116"/>
    </row>
    <row r="5" spans="1:17" ht="17.25" customHeight="1" x14ac:dyDescent="0.25">
      <c r="N5" s="116" t="s">
        <v>126</v>
      </c>
      <c r="O5" s="116"/>
      <c r="P5" s="116"/>
      <c r="Q5" s="116"/>
    </row>
    <row r="6" spans="1:17" ht="24" customHeight="1" x14ac:dyDescent="0.25">
      <c r="Q6" s="8"/>
    </row>
    <row r="7" spans="1:17" ht="23.25" customHeight="1" x14ac:dyDescent="0.25">
      <c r="A7" s="117" t="s">
        <v>125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0.25" x14ac:dyDescent="0.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x14ac:dyDescent="0.25">
      <c r="Q9" s="8"/>
    </row>
    <row r="10" spans="1:17" x14ac:dyDescent="0.25">
      <c r="A10" s="121" t="s">
        <v>1</v>
      </c>
      <c r="B10" s="121" t="s">
        <v>9</v>
      </c>
      <c r="C10" s="121" t="s">
        <v>19</v>
      </c>
      <c r="D10" s="121" t="s">
        <v>20</v>
      </c>
      <c r="E10" s="121" t="s">
        <v>21</v>
      </c>
      <c r="F10" s="121" t="s">
        <v>22</v>
      </c>
      <c r="G10" s="121" t="s">
        <v>97</v>
      </c>
      <c r="H10" s="121" t="s">
        <v>98</v>
      </c>
      <c r="I10" s="121" t="s">
        <v>23</v>
      </c>
      <c r="J10" s="119" t="s">
        <v>24</v>
      </c>
      <c r="K10" s="119"/>
      <c r="L10" s="119"/>
      <c r="M10" s="119"/>
      <c r="N10" s="119" t="s">
        <v>100</v>
      </c>
      <c r="O10" s="119"/>
      <c r="P10" s="119"/>
      <c r="Q10" s="119"/>
    </row>
    <row r="11" spans="1:17" ht="31.5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9" t="s">
        <v>39</v>
      </c>
      <c r="K11" s="9" t="s">
        <v>43</v>
      </c>
      <c r="L11" s="9" t="s">
        <v>44</v>
      </c>
      <c r="M11" s="9" t="s">
        <v>25</v>
      </c>
      <c r="N11" s="9" t="s">
        <v>40</v>
      </c>
      <c r="O11" s="9" t="s">
        <v>41</v>
      </c>
      <c r="P11" s="9" t="s">
        <v>42</v>
      </c>
      <c r="Q11" s="9" t="s">
        <v>25</v>
      </c>
    </row>
    <row r="12" spans="1:17" ht="31.5" x14ac:dyDescent="0.25">
      <c r="A12" s="121"/>
      <c r="B12" s="121"/>
      <c r="C12" s="9" t="s">
        <v>99</v>
      </c>
      <c r="D12" s="9" t="s">
        <v>11</v>
      </c>
      <c r="E12" s="121"/>
      <c r="F12" s="121"/>
      <c r="G12" s="9" t="s">
        <v>105</v>
      </c>
      <c r="H12" s="9" t="s">
        <v>105</v>
      </c>
      <c r="I12" s="9" t="s">
        <v>105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105</v>
      </c>
      <c r="O12" s="9" t="s">
        <v>105</v>
      </c>
      <c r="P12" s="9" t="s">
        <v>105</v>
      </c>
      <c r="Q12" s="9" t="s">
        <v>105</v>
      </c>
    </row>
    <row r="13" spans="1:17" x14ac:dyDescent="0.25">
      <c r="A13" s="9"/>
      <c r="B13" s="9" t="s">
        <v>101</v>
      </c>
      <c r="C13" s="9"/>
      <c r="D13" s="9"/>
      <c r="E13" s="9"/>
      <c r="F13" s="9"/>
      <c r="G13" s="21">
        <v>18.955082973</v>
      </c>
      <c r="H13" s="21">
        <v>18.955082973</v>
      </c>
      <c r="I13" s="21">
        <v>6.1116789999999996</v>
      </c>
      <c r="J13" s="9"/>
      <c r="K13" s="9"/>
      <c r="L13" s="9"/>
      <c r="M13" s="9"/>
      <c r="N13" s="21">
        <v>6.1116789999999996</v>
      </c>
      <c r="O13" s="21">
        <v>6.3179999999999996</v>
      </c>
      <c r="P13" s="21">
        <v>6.52486386</v>
      </c>
      <c r="Q13" s="21">
        <v>18.955082973</v>
      </c>
    </row>
    <row r="14" spans="1:17" ht="18.75" customHeight="1" x14ac:dyDescent="0.25">
      <c r="A14" s="122" t="s">
        <v>116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4"/>
    </row>
    <row r="15" spans="1:17" ht="36.75" customHeight="1" x14ac:dyDescent="0.25">
      <c r="A15" s="95" t="s">
        <v>2</v>
      </c>
      <c r="B15" s="9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9"/>
      <c r="O15" s="9"/>
      <c r="P15" s="9"/>
      <c r="Q15" s="18"/>
    </row>
    <row r="16" spans="1:17" s="13" customFormat="1" ht="51.75" customHeight="1" x14ac:dyDescent="0.25">
      <c r="A16" s="36" t="s">
        <v>53</v>
      </c>
      <c r="B16" s="4" t="s">
        <v>46</v>
      </c>
      <c r="C16" s="5" t="s">
        <v>45</v>
      </c>
      <c r="D16" s="5"/>
      <c r="E16" s="5">
        <v>2015</v>
      </c>
      <c r="F16" s="5">
        <v>2017</v>
      </c>
      <c r="G16" s="18">
        <v>7.9069749730000005</v>
      </c>
      <c r="H16" s="18">
        <v>7.9069749730000005</v>
      </c>
      <c r="I16" s="18">
        <v>0.885571</v>
      </c>
      <c r="J16" s="23">
        <v>0</v>
      </c>
      <c r="K16" s="41">
        <v>1.98</v>
      </c>
      <c r="L16" s="23">
        <v>2.5499999999999998</v>
      </c>
      <c r="M16" s="23">
        <v>4.5299999999999994</v>
      </c>
      <c r="N16" s="18">
        <v>0.885571</v>
      </c>
      <c r="O16" s="18">
        <v>3.4541175870000003</v>
      </c>
      <c r="P16" s="18">
        <v>3.5672863860000006</v>
      </c>
      <c r="Q16" s="18">
        <v>7.9069749730000005</v>
      </c>
    </row>
    <row r="17" spans="1:18" s="13" customFormat="1" ht="67.5" customHeight="1" x14ac:dyDescent="0.25">
      <c r="A17" s="36" t="s">
        <v>55</v>
      </c>
      <c r="B17" s="4" t="s">
        <v>92</v>
      </c>
      <c r="C17" s="5" t="s">
        <v>93</v>
      </c>
      <c r="D17" s="5" t="s">
        <v>123</v>
      </c>
      <c r="E17" s="5">
        <v>2015</v>
      </c>
      <c r="F17" s="5">
        <v>2017</v>
      </c>
      <c r="G17" s="18">
        <v>5.8220000000000001</v>
      </c>
      <c r="H17" s="18">
        <v>5.8220000000000001</v>
      </c>
      <c r="I17" s="18"/>
      <c r="J17" s="23">
        <v>0</v>
      </c>
      <c r="K17" s="41">
        <v>0</v>
      </c>
      <c r="L17" s="23">
        <v>0</v>
      </c>
      <c r="M17" s="23">
        <v>0</v>
      </c>
      <c r="N17" s="18">
        <v>0</v>
      </c>
      <c r="O17" s="18">
        <v>2.8650000000000002</v>
      </c>
      <c r="P17" s="18">
        <v>2.9569999999999999</v>
      </c>
      <c r="Q17" s="18">
        <v>5.8220000000000001</v>
      </c>
    </row>
    <row r="18" spans="1:18" s="13" customFormat="1" hidden="1" x14ac:dyDescent="0.25">
      <c r="A18" s="36"/>
      <c r="B18" s="4"/>
      <c r="C18" s="5"/>
      <c r="D18" s="5"/>
      <c r="E18" s="5"/>
      <c r="F18" s="5"/>
      <c r="G18" s="18"/>
      <c r="H18" s="18"/>
      <c r="I18" s="18"/>
      <c r="J18" s="23"/>
      <c r="K18" s="23"/>
      <c r="L18" s="23"/>
      <c r="M18" s="23"/>
      <c r="N18" s="33"/>
      <c r="O18" s="33"/>
      <c r="P18" s="33"/>
      <c r="Q18" s="18"/>
    </row>
    <row r="19" spans="1:18" x14ac:dyDescent="0.25">
      <c r="A19" s="5"/>
      <c r="B19" s="5" t="s">
        <v>27</v>
      </c>
      <c r="C19" s="22"/>
      <c r="D19" s="22"/>
      <c r="E19" s="22"/>
      <c r="F19" s="22"/>
      <c r="G19" s="18">
        <v>13.728974973</v>
      </c>
      <c r="H19" s="18">
        <v>13.728974973</v>
      </c>
      <c r="I19" s="18">
        <v>0.885571</v>
      </c>
      <c r="J19" s="23"/>
      <c r="K19" s="23"/>
      <c r="L19" s="23"/>
      <c r="M19" s="23"/>
      <c r="N19" s="18">
        <v>0.885571</v>
      </c>
      <c r="O19" s="18">
        <v>6.3191175870000009</v>
      </c>
      <c r="P19" s="96">
        <v>6.524286386</v>
      </c>
      <c r="Q19" s="18">
        <v>13.728974973</v>
      </c>
      <c r="R19" s="58"/>
    </row>
    <row r="20" spans="1:18" ht="47.25" hidden="1" x14ac:dyDescent="0.25">
      <c r="A20" s="9" t="s">
        <v>3</v>
      </c>
      <c r="B20" s="9" t="s">
        <v>17</v>
      </c>
      <c r="C20" s="10"/>
      <c r="D20" s="10"/>
      <c r="E20" s="10"/>
      <c r="F20" s="10"/>
      <c r="G20" s="10"/>
      <c r="H20" s="10"/>
      <c r="I20" s="10"/>
      <c r="J20" s="9"/>
      <c r="K20" s="9"/>
      <c r="L20" s="9"/>
      <c r="M20" s="9"/>
      <c r="N20" s="9"/>
      <c r="O20" s="9"/>
      <c r="P20" s="9"/>
      <c r="Q20" s="9"/>
    </row>
    <row r="21" spans="1:18" s="13" customFormat="1" hidden="1" x14ac:dyDescent="0.25">
      <c r="A21" s="15"/>
      <c r="B21" s="4"/>
      <c r="C21" s="5"/>
      <c r="D21" s="9"/>
      <c r="E21" s="9"/>
      <c r="F21" s="9"/>
      <c r="G21" s="33"/>
      <c r="H21" s="33"/>
      <c r="I21" s="25"/>
      <c r="J21" s="21"/>
      <c r="K21" s="21"/>
      <c r="L21" s="34"/>
      <c r="M21" s="23">
        <v>0</v>
      </c>
      <c r="N21" s="33">
        <v>0</v>
      </c>
      <c r="O21" s="33">
        <v>0</v>
      </c>
      <c r="P21" s="18">
        <v>0</v>
      </c>
      <c r="Q21" s="18">
        <v>0</v>
      </c>
    </row>
    <row r="22" spans="1:18" s="13" customFormat="1" hidden="1" x14ac:dyDescent="0.25">
      <c r="A22" s="9"/>
      <c r="B22" s="9" t="s">
        <v>27</v>
      </c>
      <c r="C22" s="10"/>
      <c r="D22" s="10"/>
      <c r="E22" s="10"/>
      <c r="F22" s="10"/>
      <c r="G22" s="18">
        <v>0</v>
      </c>
      <c r="H22" s="18">
        <v>0</v>
      </c>
      <c r="I22" s="18">
        <v>0</v>
      </c>
      <c r="J22" s="21"/>
      <c r="K22" s="21"/>
      <c r="L22" s="21"/>
      <c r="M22" s="21"/>
      <c r="N22" s="18">
        <v>0</v>
      </c>
      <c r="O22" s="18">
        <v>0</v>
      </c>
      <c r="P22" s="18">
        <v>0</v>
      </c>
      <c r="Q22" s="18">
        <v>0</v>
      </c>
    </row>
    <row r="23" spans="1:18" s="13" customFormat="1" ht="31.5" hidden="1" x14ac:dyDescent="0.25">
      <c r="A23" s="9" t="s">
        <v>7</v>
      </c>
      <c r="B23" s="9" t="s">
        <v>15</v>
      </c>
      <c r="C23" s="10"/>
      <c r="D23" s="10"/>
      <c r="E23" s="10"/>
      <c r="F23" s="10"/>
      <c r="G23" s="10"/>
      <c r="H23" s="10"/>
      <c r="I23" s="10"/>
      <c r="J23" s="9"/>
      <c r="K23" s="9"/>
      <c r="L23" s="9"/>
      <c r="M23" s="9"/>
      <c r="N23" s="9"/>
      <c r="O23" s="9"/>
      <c r="P23" s="9"/>
      <c r="Q23" s="9"/>
    </row>
    <row r="24" spans="1:18" s="13" customFormat="1" hidden="1" x14ac:dyDescent="0.25">
      <c r="A24" s="36"/>
      <c r="B24" s="16"/>
      <c r="C24" s="9"/>
      <c r="D24" s="9"/>
      <c r="E24" s="5"/>
      <c r="F24" s="5"/>
      <c r="G24" s="33"/>
      <c r="H24" s="18"/>
      <c r="I24" s="18"/>
      <c r="J24" s="21"/>
      <c r="K24" s="21"/>
      <c r="L24" s="34"/>
      <c r="M24" s="23"/>
      <c r="N24" s="33"/>
      <c r="O24" s="33"/>
      <c r="P24" s="33"/>
      <c r="Q24" s="18"/>
    </row>
    <row r="25" spans="1:18" hidden="1" x14ac:dyDescent="0.25">
      <c r="A25" s="9"/>
      <c r="B25" s="9" t="s">
        <v>27</v>
      </c>
      <c r="C25" s="10"/>
      <c r="D25" s="10"/>
      <c r="E25" s="10"/>
      <c r="F25" s="10"/>
      <c r="G25" s="18">
        <v>0</v>
      </c>
      <c r="H25" s="18">
        <v>0</v>
      </c>
      <c r="I25" s="18">
        <v>0</v>
      </c>
      <c r="J25" s="21"/>
      <c r="K25" s="21"/>
      <c r="L25" s="21"/>
      <c r="M25" s="21"/>
      <c r="N25" s="18">
        <v>0</v>
      </c>
      <c r="O25" s="18">
        <v>0</v>
      </c>
      <c r="P25" s="18">
        <v>0</v>
      </c>
      <c r="Q25" s="18">
        <v>0</v>
      </c>
    </row>
    <row r="26" spans="1:18" ht="36" customHeight="1" x14ac:dyDescent="0.25">
      <c r="A26" s="9" t="s">
        <v>3</v>
      </c>
      <c r="B26" s="9" t="s">
        <v>0</v>
      </c>
      <c r="C26" s="10"/>
      <c r="D26" s="10"/>
      <c r="E26" s="10"/>
      <c r="F26" s="10"/>
      <c r="G26" s="10"/>
      <c r="H26" s="10"/>
      <c r="I26" s="10"/>
      <c r="J26" s="9"/>
      <c r="K26" s="9"/>
      <c r="L26" s="9"/>
      <c r="M26" s="9"/>
      <c r="N26" s="10"/>
      <c r="O26" s="9"/>
      <c r="P26" s="9"/>
      <c r="Q26" s="9"/>
    </row>
    <row r="27" spans="1:18" ht="34.5" customHeight="1" x14ac:dyDescent="0.25">
      <c r="A27" s="9" t="s">
        <v>65</v>
      </c>
      <c r="B27" s="17" t="s">
        <v>47</v>
      </c>
      <c r="C27" s="9" t="s">
        <v>123</v>
      </c>
      <c r="D27" s="9" t="s">
        <v>123</v>
      </c>
      <c r="E27" s="40">
        <v>2015</v>
      </c>
      <c r="F27" s="40">
        <v>2015</v>
      </c>
      <c r="G27" s="104">
        <v>8.1108E-2</v>
      </c>
      <c r="H27" s="104">
        <v>8.1108E-2</v>
      </c>
      <c r="I27" s="104">
        <v>8.1108E-2</v>
      </c>
      <c r="J27" s="21">
        <v>0</v>
      </c>
      <c r="K27" s="21">
        <v>0</v>
      </c>
      <c r="L27" s="21">
        <v>0</v>
      </c>
      <c r="M27" s="21">
        <v>0</v>
      </c>
      <c r="N27" s="62">
        <v>8.1108E-2</v>
      </c>
      <c r="O27" s="21">
        <v>0</v>
      </c>
      <c r="P27" s="21">
        <v>0</v>
      </c>
      <c r="Q27" s="18">
        <v>8.1108E-2</v>
      </c>
    </row>
    <row r="28" spans="1:18" s="13" customFormat="1" ht="34.5" customHeight="1" x14ac:dyDescent="0.25">
      <c r="A28" s="42" t="s">
        <v>67</v>
      </c>
      <c r="B28" s="17" t="s">
        <v>48</v>
      </c>
      <c r="C28" s="9" t="s">
        <v>123</v>
      </c>
      <c r="D28" s="9" t="s">
        <v>123</v>
      </c>
      <c r="E28" s="40">
        <v>2015</v>
      </c>
      <c r="F28" s="40">
        <v>2015</v>
      </c>
      <c r="G28" s="19">
        <v>7.6999999999999999E-2</v>
      </c>
      <c r="H28" s="19">
        <v>7.6999999999999999E-2</v>
      </c>
      <c r="I28" s="23">
        <v>7.6999999999999999E-2</v>
      </c>
      <c r="J28" s="21">
        <v>0</v>
      </c>
      <c r="K28" s="21">
        <v>0</v>
      </c>
      <c r="L28" s="21">
        <v>0</v>
      </c>
      <c r="M28" s="23">
        <v>0</v>
      </c>
      <c r="N28" s="62">
        <v>7.6999999999999999E-2</v>
      </c>
      <c r="O28" s="19">
        <v>0</v>
      </c>
      <c r="P28" s="19">
        <v>0</v>
      </c>
      <c r="Q28" s="18">
        <v>7.6999999999999999E-2</v>
      </c>
    </row>
    <row r="29" spans="1:18" x14ac:dyDescent="0.25">
      <c r="A29" s="9"/>
      <c r="B29" s="9" t="s">
        <v>27</v>
      </c>
      <c r="C29" s="10"/>
      <c r="D29" s="10"/>
      <c r="E29" s="10"/>
      <c r="F29" s="10"/>
      <c r="G29" s="18">
        <v>0.158108</v>
      </c>
      <c r="H29" s="18">
        <v>0.158108</v>
      </c>
      <c r="I29" s="18">
        <v>0.158108</v>
      </c>
      <c r="J29" s="21"/>
      <c r="K29" s="21"/>
      <c r="L29" s="21"/>
      <c r="M29" s="21"/>
      <c r="N29" s="18">
        <v>0.158108</v>
      </c>
      <c r="O29" s="18">
        <v>0</v>
      </c>
      <c r="P29" s="18">
        <v>0</v>
      </c>
      <c r="Q29" s="18">
        <v>0.158108</v>
      </c>
      <c r="R29" s="58"/>
    </row>
    <row r="30" spans="1:18" x14ac:dyDescent="0.25">
      <c r="A30" s="122" t="s">
        <v>117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4"/>
    </row>
    <row r="31" spans="1:18" ht="36" customHeight="1" x14ac:dyDescent="0.25">
      <c r="A31" s="95" t="s">
        <v>5</v>
      </c>
      <c r="B31" s="9" t="s">
        <v>14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8" s="13" customFormat="1" ht="62.25" customHeight="1" x14ac:dyDescent="0.25">
      <c r="A32" s="36" t="s">
        <v>49</v>
      </c>
      <c r="B32" s="4" t="s">
        <v>106</v>
      </c>
      <c r="C32" s="5" t="s">
        <v>26</v>
      </c>
      <c r="D32" s="5" t="s">
        <v>124</v>
      </c>
      <c r="E32" s="5">
        <v>2015</v>
      </c>
      <c r="F32" s="5">
        <v>2015</v>
      </c>
      <c r="G32" s="18">
        <v>5.0679999999999996</v>
      </c>
      <c r="H32" s="18">
        <v>5.0679999999999996</v>
      </c>
      <c r="I32" s="18">
        <v>5.0679999999999996</v>
      </c>
      <c r="J32" s="23">
        <v>3.2</v>
      </c>
      <c r="K32" s="23">
        <v>0</v>
      </c>
      <c r="L32" s="23">
        <v>0</v>
      </c>
      <c r="M32" s="23">
        <v>0</v>
      </c>
      <c r="N32" s="33">
        <v>5.0679999999999996</v>
      </c>
      <c r="O32" s="33">
        <v>0</v>
      </c>
      <c r="P32" s="33">
        <v>0</v>
      </c>
      <c r="Q32" s="18">
        <v>0</v>
      </c>
    </row>
    <row r="33" spans="1:19" x14ac:dyDescent="0.25">
      <c r="A33" s="5"/>
      <c r="B33" s="5" t="s">
        <v>27</v>
      </c>
      <c r="C33" s="22"/>
      <c r="D33" s="22"/>
      <c r="E33" s="22"/>
      <c r="F33" s="22"/>
      <c r="G33" s="18">
        <v>5.0679999999999996</v>
      </c>
      <c r="H33" s="18">
        <v>5.0679999999999996</v>
      </c>
      <c r="I33" s="18">
        <v>5.0679999999999996</v>
      </c>
      <c r="J33" s="23"/>
      <c r="K33" s="23"/>
      <c r="L33" s="23"/>
      <c r="M33" s="23"/>
      <c r="N33" s="18">
        <v>5.0679999999999996</v>
      </c>
      <c r="O33" s="18">
        <v>0</v>
      </c>
      <c r="P33" s="18">
        <v>0</v>
      </c>
      <c r="Q33" s="18">
        <v>5.0679999999999996</v>
      </c>
      <c r="R33" s="58"/>
    </row>
    <row r="34" spans="1:19" hidden="1" x14ac:dyDescent="0.25">
      <c r="A34" s="3" t="s">
        <v>6</v>
      </c>
      <c r="B34" s="2" t="s">
        <v>18</v>
      </c>
      <c r="C34" s="10"/>
      <c r="D34" s="10"/>
      <c r="E34" s="10"/>
      <c r="F34" s="10"/>
      <c r="G34" s="10"/>
      <c r="H34" s="10"/>
      <c r="I34" s="10"/>
      <c r="J34" s="9"/>
      <c r="K34" s="9"/>
      <c r="L34" s="9"/>
      <c r="M34" s="9"/>
      <c r="N34" s="9"/>
      <c r="O34" s="9"/>
      <c r="P34" s="9"/>
      <c r="Q34" s="9"/>
    </row>
    <row r="35" spans="1:19" s="13" customFormat="1" hidden="1" x14ac:dyDescent="0.25">
      <c r="A35" s="5"/>
      <c r="B35" s="4"/>
      <c r="C35" s="5"/>
      <c r="D35" s="5"/>
      <c r="E35" s="5"/>
      <c r="F35" s="5"/>
      <c r="G35" s="18"/>
      <c r="H35" s="18"/>
      <c r="I35" s="18"/>
      <c r="J35" s="23"/>
      <c r="K35" s="23"/>
      <c r="L35" s="23"/>
      <c r="M35" s="23"/>
      <c r="N35" s="33"/>
      <c r="O35" s="33"/>
      <c r="P35" s="33"/>
      <c r="Q35" s="18"/>
    </row>
    <row r="36" spans="1:19" s="13" customFormat="1" hidden="1" x14ac:dyDescent="0.25">
      <c r="A36" s="5"/>
      <c r="B36" s="22" t="s">
        <v>16</v>
      </c>
      <c r="C36" s="5"/>
      <c r="D36" s="22"/>
      <c r="E36" s="5"/>
      <c r="F36" s="5"/>
      <c r="G36" s="18"/>
      <c r="H36" s="18"/>
      <c r="I36" s="24"/>
      <c r="J36" s="5"/>
      <c r="K36" s="5"/>
      <c r="L36" s="5"/>
      <c r="M36" s="5"/>
      <c r="N36" s="18"/>
      <c r="O36" s="5"/>
      <c r="P36" s="5"/>
      <c r="Q36" s="20"/>
      <c r="S36" s="35"/>
    </row>
    <row r="37" spans="1:19" s="14" customFormat="1" hidden="1" x14ac:dyDescent="0.25">
      <c r="A37" s="5">
        <v>2</v>
      </c>
      <c r="B37" s="6"/>
      <c r="C37" s="5"/>
      <c r="D37" s="22"/>
      <c r="E37" s="5"/>
      <c r="F37" s="5"/>
      <c r="G37" s="18"/>
      <c r="H37" s="18"/>
      <c r="I37" s="24"/>
      <c r="J37" s="5"/>
      <c r="K37" s="5"/>
      <c r="L37" s="5"/>
      <c r="M37" s="23">
        <f t="shared" ref="M37" si="0">J37+K37+L37</f>
        <v>0</v>
      </c>
      <c r="N37" s="18"/>
      <c r="O37" s="5"/>
      <c r="P37" s="18"/>
      <c r="Q37" s="20">
        <f>SUM(N37:P37)</f>
        <v>0</v>
      </c>
      <c r="S37" s="7"/>
    </row>
    <row r="38" spans="1:19" s="13" customFormat="1" hidden="1" x14ac:dyDescent="0.25">
      <c r="A38" s="5"/>
      <c r="B38" s="22" t="s">
        <v>16</v>
      </c>
      <c r="C38" s="5"/>
      <c r="D38" s="22"/>
      <c r="E38" s="5"/>
      <c r="F38" s="5"/>
      <c r="G38" s="18"/>
      <c r="H38" s="18"/>
      <c r="I38" s="24"/>
      <c r="J38" s="5"/>
      <c r="K38" s="5"/>
      <c r="L38" s="5"/>
      <c r="M38" s="5"/>
      <c r="N38" s="18"/>
      <c r="O38" s="5"/>
      <c r="P38" s="5"/>
      <c r="Q38" s="20"/>
      <c r="S38" s="28"/>
    </row>
    <row r="39" spans="1:19" s="14" customFormat="1" hidden="1" x14ac:dyDescent="0.25">
      <c r="A39" s="5">
        <v>3</v>
      </c>
      <c r="B39" s="6"/>
      <c r="C39" s="5"/>
      <c r="D39" s="22"/>
      <c r="E39" s="5"/>
      <c r="F39" s="5"/>
      <c r="G39" s="18"/>
      <c r="H39" s="18"/>
      <c r="I39" s="24"/>
      <c r="J39" s="5"/>
      <c r="K39" s="5"/>
      <c r="L39" s="5"/>
      <c r="M39" s="23">
        <f t="shared" ref="M39" si="1">J39+K39+L39</f>
        <v>0</v>
      </c>
      <c r="N39" s="18"/>
      <c r="O39" s="18"/>
      <c r="P39" s="5"/>
      <c r="Q39" s="20">
        <f>SUM(N39:P39)</f>
        <v>0</v>
      </c>
    </row>
    <row r="40" spans="1:19" s="13" customFormat="1" hidden="1" x14ac:dyDescent="0.25">
      <c r="A40" s="5"/>
      <c r="B40" s="22" t="s">
        <v>16</v>
      </c>
      <c r="C40" s="5"/>
      <c r="D40" s="22"/>
      <c r="E40" s="5"/>
      <c r="F40" s="5"/>
      <c r="G40" s="18"/>
      <c r="H40" s="18"/>
      <c r="I40" s="24"/>
      <c r="J40" s="5"/>
      <c r="K40" s="5"/>
      <c r="L40" s="5"/>
      <c r="M40" s="5"/>
      <c r="N40" s="18"/>
      <c r="O40" s="5"/>
      <c r="P40" s="5"/>
      <c r="Q40" s="20"/>
    </row>
    <row r="41" spans="1:19" s="14" customFormat="1" hidden="1" x14ac:dyDescent="0.25">
      <c r="A41" s="5">
        <v>4</v>
      </c>
      <c r="B41" s="6"/>
      <c r="C41" s="5"/>
      <c r="D41" s="22"/>
      <c r="E41" s="5"/>
      <c r="F41" s="5"/>
      <c r="G41" s="18"/>
      <c r="H41" s="18"/>
      <c r="I41" s="24"/>
      <c r="J41" s="5"/>
      <c r="K41" s="5"/>
      <c r="L41" s="5"/>
      <c r="M41" s="23">
        <f t="shared" ref="M41" si="2">J41+K41+L41</f>
        <v>0</v>
      </c>
      <c r="N41" s="18"/>
      <c r="O41" s="5"/>
      <c r="P41" s="18"/>
      <c r="Q41" s="20">
        <f>SUM(N41:P41)</f>
        <v>0</v>
      </c>
    </row>
    <row r="42" spans="1:19" hidden="1" x14ac:dyDescent="0.25">
      <c r="A42" s="5"/>
      <c r="B42" s="22" t="s">
        <v>16</v>
      </c>
      <c r="C42" s="5"/>
      <c r="D42" s="22"/>
      <c r="E42" s="5"/>
      <c r="F42" s="5"/>
      <c r="G42" s="18"/>
      <c r="H42" s="18"/>
      <c r="I42" s="24"/>
      <c r="J42" s="5"/>
      <c r="K42" s="5"/>
      <c r="L42" s="5"/>
      <c r="M42" s="5"/>
      <c r="N42" s="18"/>
      <c r="O42" s="5"/>
      <c r="P42" s="5"/>
      <c r="Q42" s="20"/>
    </row>
    <row r="43" spans="1:19" hidden="1" x14ac:dyDescent="0.25">
      <c r="A43" s="9"/>
      <c r="B43" s="39" t="s">
        <v>27</v>
      </c>
      <c r="C43" s="10"/>
      <c r="D43" s="10"/>
      <c r="E43" s="10"/>
      <c r="F43" s="10"/>
      <c r="G43" s="20">
        <f>SUM(G35:G42)</f>
        <v>0</v>
      </c>
      <c r="H43" s="20">
        <f>SUM(H35:H42)</f>
        <v>0</v>
      </c>
      <c r="I43" s="20">
        <f>SUM(I35:I42)</f>
        <v>0</v>
      </c>
      <c r="J43" s="21"/>
      <c r="K43" s="21"/>
      <c r="L43" s="21"/>
      <c r="M43" s="21"/>
      <c r="N43" s="20">
        <f>SUM(N35:N42)</f>
        <v>0</v>
      </c>
      <c r="O43" s="20">
        <f>SUM(O35:O42)</f>
        <v>0</v>
      </c>
      <c r="P43" s="20">
        <f>SUM(P35:P42)</f>
        <v>0</v>
      </c>
      <c r="Q43" s="20">
        <f>SUM(N43:P43)</f>
        <v>0</v>
      </c>
    </row>
    <row r="44" spans="1:19" hidden="1" x14ac:dyDescent="0.25">
      <c r="A44" s="120" t="s">
        <v>12</v>
      </c>
      <c r="B44" s="120"/>
      <c r="C44" s="10"/>
      <c r="D44" s="10"/>
      <c r="E44" s="10"/>
      <c r="F44" s="10"/>
      <c r="G44" s="10"/>
      <c r="H44" s="10"/>
      <c r="I44" s="10"/>
      <c r="J44" s="9"/>
      <c r="K44" s="9"/>
      <c r="L44" s="9"/>
      <c r="M44" s="9"/>
      <c r="N44" s="9"/>
      <c r="O44" s="9"/>
      <c r="P44" s="9"/>
      <c r="Q44" s="9"/>
    </row>
    <row r="45" spans="1:19" ht="47.25" hidden="1" x14ac:dyDescent="0.25">
      <c r="A45" s="39"/>
      <c r="B45" s="39" t="s">
        <v>13</v>
      </c>
      <c r="C45" s="10"/>
      <c r="D45" s="10"/>
      <c r="E45" s="10"/>
      <c r="F45" s="10"/>
      <c r="G45" s="10"/>
      <c r="H45" s="10"/>
      <c r="I45" s="10"/>
      <c r="J45" s="9"/>
      <c r="K45" s="9"/>
      <c r="L45" s="9"/>
      <c r="M45" s="9"/>
      <c r="N45" s="9"/>
      <c r="O45" s="9"/>
      <c r="P45" s="9"/>
      <c r="Q45" s="9"/>
    </row>
    <row r="46" spans="1:19" hidden="1" x14ac:dyDescent="0.25">
      <c r="A46" s="9" t="s">
        <v>10</v>
      </c>
      <c r="B46" s="9"/>
      <c r="C46" s="3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9" x14ac:dyDescent="0.25">
      <c r="C47" s="11"/>
      <c r="O47" s="27"/>
    </row>
    <row r="48" spans="1:19" x14ac:dyDescent="0.25">
      <c r="C48" s="11"/>
      <c r="O48" s="26"/>
    </row>
  </sheetData>
  <mergeCells count="20">
    <mergeCell ref="A7:Q7"/>
    <mergeCell ref="J10:M10"/>
    <mergeCell ref="N10:Q10"/>
    <mergeCell ref="A44:B44"/>
    <mergeCell ref="A10:A12"/>
    <mergeCell ref="B10:B12"/>
    <mergeCell ref="C10:C11"/>
    <mergeCell ref="D10:D11"/>
    <mergeCell ref="E10:E12"/>
    <mergeCell ref="F10:F12"/>
    <mergeCell ref="G10:G11"/>
    <mergeCell ref="H10:H11"/>
    <mergeCell ref="I10:I11"/>
    <mergeCell ref="A14:Q14"/>
    <mergeCell ref="A30:Q30"/>
    <mergeCell ref="N1:Q1"/>
    <mergeCell ref="N2:Q2"/>
    <mergeCell ref="N3:Q3"/>
    <mergeCell ref="N4:Q4"/>
    <mergeCell ref="N5:Q5"/>
  </mergeCells>
  <printOptions horizontalCentered="1"/>
  <pageMargins left="0.31496062992125984" right="0.31496062992125984" top="0.78740157480314965" bottom="0.35433070866141736" header="0" footer="0"/>
  <pageSetup paperSize="9" scale="5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82" zoomScaleNormal="100" zoomScaleSheetLayoutView="82" workbookViewId="0">
      <selection activeCell="M10" sqref="M10"/>
    </sheetView>
  </sheetViews>
  <sheetFormatPr defaultRowHeight="15.75" x14ac:dyDescent="0.25"/>
  <cols>
    <col min="1" max="1" width="9" style="7"/>
    <col min="2" max="2" width="44" style="7" bestFit="1" customWidth="1"/>
    <col min="3" max="3" width="9.75" style="7" customWidth="1"/>
    <col min="4" max="4" width="10" style="7" customWidth="1"/>
    <col min="5" max="5" width="10.375" style="7" customWidth="1"/>
    <col min="6" max="6" width="10.875" style="7" customWidth="1"/>
    <col min="7" max="7" width="9.625" style="7" customWidth="1"/>
    <col min="8" max="257" width="9" style="7"/>
    <col min="258" max="258" width="44" style="7" bestFit="1" customWidth="1"/>
    <col min="259" max="262" width="9" style="7"/>
    <col min="263" max="263" width="9.625" style="7" customWidth="1"/>
    <col min="264" max="513" width="9" style="7"/>
    <col min="514" max="514" width="44" style="7" bestFit="1" customWidth="1"/>
    <col min="515" max="518" width="9" style="7"/>
    <col min="519" max="519" width="9.625" style="7" customWidth="1"/>
    <col min="520" max="769" width="9" style="7"/>
    <col min="770" max="770" width="44" style="7" bestFit="1" customWidth="1"/>
    <col min="771" max="774" width="9" style="7"/>
    <col min="775" max="775" width="9.625" style="7" customWidth="1"/>
    <col min="776" max="1025" width="9" style="7"/>
    <col min="1026" max="1026" width="44" style="7" bestFit="1" customWidth="1"/>
    <col min="1027" max="1030" width="9" style="7"/>
    <col min="1031" max="1031" width="9.625" style="7" customWidth="1"/>
    <col min="1032" max="1281" width="9" style="7"/>
    <col min="1282" max="1282" width="44" style="7" bestFit="1" customWidth="1"/>
    <col min="1283" max="1286" width="9" style="7"/>
    <col min="1287" max="1287" width="9.625" style="7" customWidth="1"/>
    <col min="1288" max="1537" width="9" style="7"/>
    <col min="1538" max="1538" width="44" style="7" bestFit="1" customWidth="1"/>
    <col min="1539" max="1542" width="9" style="7"/>
    <col min="1543" max="1543" width="9.625" style="7" customWidth="1"/>
    <col min="1544" max="1793" width="9" style="7"/>
    <col min="1794" max="1794" width="44" style="7" bestFit="1" customWidth="1"/>
    <col min="1795" max="1798" width="9" style="7"/>
    <col min="1799" max="1799" width="9.625" style="7" customWidth="1"/>
    <col min="1800" max="2049" width="9" style="7"/>
    <col min="2050" max="2050" width="44" style="7" bestFit="1" customWidth="1"/>
    <col min="2051" max="2054" width="9" style="7"/>
    <col min="2055" max="2055" width="9.625" style="7" customWidth="1"/>
    <col min="2056" max="2305" width="9" style="7"/>
    <col min="2306" max="2306" width="44" style="7" bestFit="1" customWidth="1"/>
    <col min="2307" max="2310" width="9" style="7"/>
    <col min="2311" max="2311" width="9.625" style="7" customWidth="1"/>
    <col min="2312" max="2561" width="9" style="7"/>
    <col min="2562" max="2562" width="44" style="7" bestFit="1" customWidth="1"/>
    <col min="2563" max="2566" width="9" style="7"/>
    <col min="2567" max="2567" width="9.625" style="7" customWidth="1"/>
    <col min="2568" max="2817" width="9" style="7"/>
    <col min="2818" max="2818" width="44" style="7" bestFit="1" customWidth="1"/>
    <col min="2819" max="2822" width="9" style="7"/>
    <col min="2823" max="2823" width="9.625" style="7" customWidth="1"/>
    <col min="2824" max="3073" width="9" style="7"/>
    <col min="3074" max="3074" width="44" style="7" bestFit="1" customWidth="1"/>
    <col min="3075" max="3078" width="9" style="7"/>
    <col min="3079" max="3079" width="9.625" style="7" customWidth="1"/>
    <col min="3080" max="3329" width="9" style="7"/>
    <col min="3330" max="3330" width="44" style="7" bestFit="1" customWidth="1"/>
    <col min="3331" max="3334" width="9" style="7"/>
    <col min="3335" max="3335" width="9.625" style="7" customWidth="1"/>
    <col min="3336" max="3585" width="9" style="7"/>
    <col min="3586" max="3586" width="44" style="7" bestFit="1" customWidth="1"/>
    <col min="3587" max="3590" width="9" style="7"/>
    <col min="3591" max="3591" width="9.625" style="7" customWidth="1"/>
    <col min="3592" max="3841" width="9" style="7"/>
    <col min="3842" max="3842" width="44" style="7" bestFit="1" customWidth="1"/>
    <col min="3843" max="3846" width="9" style="7"/>
    <col min="3847" max="3847" width="9.625" style="7" customWidth="1"/>
    <col min="3848" max="4097" width="9" style="7"/>
    <col min="4098" max="4098" width="44" style="7" bestFit="1" customWidth="1"/>
    <col min="4099" max="4102" width="9" style="7"/>
    <col min="4103" max="4103" width="9.625" style="7" customWidth="1"/>
    <col min="4104" max="4353" width="9" style="7"/>
    <col min="4354" max="4354" width="44" style="7" bestFit="1" customWidth="1"/>
    <col min="4355" max="4358" width="9" style="7"/>
    <col min="4359" max="4359" width="9.625" style="7" customWidth="1"/>
    <col min="4360" max="4609" width="9" style="7"/>
    <col min="4610" max="4610" width="44" style="7" bestFit="1" customWidth="1"/>
    <col min="4611" max="4614" width="9" style="7"/>
    <col min="4615" max="4615" width="9.625" style="7" customWidth="1"/>
    <col min="4616" max="4865" width="9" style="7"/>
    <col min="4866" max="4866" width="44" style="7" bestFit="1" customWidth="1"/>
    <col min="4867" max="4870" width="9" style="7"/>
    <col min="4871" max="4871" width="9.625" style="7" customWidth="1"/>
    <col min="4872" max="5121" width="9" style="7"/>
    <col min="5122" max="5122" width="44" style="7" bestFit="1" customWidth="1"/>
    <col min="5123" max="5126" width="9" style="7"/>
    <col min="5127" max="5127" width="9.625" style="7" customWidth="1"/>
    <col min="5128" max="5377" width="9" style="7"/>
    <col min="5378" max="5378" width="44" style="7" bestFit="1" customWidth="1"/>
    <col min="5379" max="5382" width="9" style="7"/>
    <col min="5383" max="5383" width="9.625" style="7" customWidth="1"/>
    <col min="5384" max="5633" width="9" style="7"/>
    <col min="5634" max="5634" width="44" style="7" bestFit="1" customWidth="1"/>
    <col min="5635" max="5638" width="9" style="7"/>
    <col min="5639" max="5639" width="9.625" style="7" customWidth="1"/>
    <col min="5640" max="5889" width="9" style="7"/>
    <col min="5890" max="5890" width="44" style="7" bestFit="1" customWidth="1"/>
    <col min="5891" max="5894" width="9" style="7"/>
    <col min="5895" max="5895" width="9.625" style="7" customWidth="1"/>
    <col min="5896" max="6145" width="9" style="7"/>
    <col min="6146" max="6146" width="44" style="7" bestFit="1" customWidth="1"/>
    <col min="6147" max="6150" width="9" style="7"/>
    <col min="6151" max="6151" width="9.625" style="7" customWidth="1"/>
    <col min="6152" max="6401" width="9" style="7"/>
    <col min="6402" max="6402" width="44" style="7" bestFit="1" customWidth="1"/>
    <col min="6403" max="6406" width="9" style="7"/>
    <col min="6407" max="6407" width="9.625" style="7" customWidth="1"/>
    <col min="6408" max="6657" width="9" style="7"/>
    <col min="6658" max="6658" width="44" style="7" bestFit="1" customWidth="1"/>
    <col min="6659" max="6662" width="9" style="7"/>
    <col min="6663" max="6663" width="9.625" style="7" customWidth="1"/>
    <col min="6664" max="6913" width="9" style="7"/>
    <col min="6914" max="6914" width="44" style="7" bestFit="1" customWidth="1"/>
    <col min="6915" max="6918" width="9" style="7"/>
    <col min="6919" max="6919" width="9.625" style="7" customWidth="1"/>
    <col min="6920" max="7169" width="9" style="7"/>
    <col min="7170" max="7170" width="44" style="7" bestFit="1" customWidth="1"/>
    <col min="7171" max="7174" width="9" style="7"/>
    <col min="7175" max="7175" width="9.625" style="7" customWidth="1"/>
    <col min="7176" max="7425" width="9" style="7"/>
    <col min="7426" max="7426" width="44" style="7" bestFit="1" customWidth="1"/>
    <col min="7427" max="7430" width="9" style="7"/>
    <col min="7431" max="7431" width="9.625" style="7" customWidth="1"/>
    <col min="7432" max="7681" width="9" style="7"/>
    <col min="7682" max="7682" width="44" style="7" bestFit="1" customWidth="1"/>
    <col min="7683" max="7686" width="9" style="7"/>
    <col min="7687" max="7687" width="9.625" style="7" customWidth="1"/>
    <col min="7688" max="7937" width="9" style="7"/>
    <col min="7938" max="7938" width="44" style="7" bestFit="1" customWidth="1"/>
    <col min="7939" max="7942" width="9" style="7"/>
    <col min="7943" max="7943" width="9.625" style="7" customWidth="1"/>
    <col min="7944" max="8193" width="9" style="7"/>
    <col min="8194" max="8194" width="44" style="7" bestFit="1" customWidth="1"/>
    <col min="8195" max="8198" width="9" style="7"/>
    <col min="8199" max="8199" width="9.625" style="7" customWidth="1"/>
    <col min="8200" max="8449" width="9" style="7"/>
    <col min="8450" max="8450" width="44" style="7" bestFit="1" customWidth="1"/>
    <col min="8451" max="8454" width="9" style="7"/>
    <col min="8455" max="8455" width="9.625" style="7" customWidth="1"/>
    <col min="8456" max="8705" width="9" style="7"/>
    <col min="8706" max="8706" width="44" style="7" bestFit="1" customWidth="1"/>
    <col min="8707" max="8710" width="9" style="7"/>
    <col min="8711" max="8711" width="9.625" style="7" customWidth="1"/>
    <col min="8712" max="8961" width="9" style="7"/>
    <col min="8962" max="8962" width="44" style="7" bestFit="1" customWidth="1"/>
    <col min="8963" max="8966" width="9" style="7"/>
    <col min="8967" max="8967" width="9.625" style="7" customWidth="1"/>
    <col min="8968" max="9217" width="9" style="7"/>
    <col min="9218" max="9218" width="44" style="7" bestFit="1" customWidth="1"/>
    <col min="9219" max="9222" width="9" style="7"/>
    <col min="9223" max="9223" width="9.625" style="7" customWidth="1"/>
    <col min="9224" max="9473" width="9" style="7"/>
    <col min="9474" max="9474" width="44" style="7" bestFit="1" customWidth="1"/>
    <col min="9475" max="9478" width="9" style="7"/>
    <col min="9479" max="9479" width="9.625" style="7" customWidth="1"/>
    <col min="9480" max="9729" width="9" style="7"/>
    <col min="9730" max="9730" width="44" style="7" bestFit="1" customWidth="1"/>
    <col min="9731" max="9734" width="9" style="7"/>
    <col min="9735" max="9735" width="9.625" style="7" customWidth="1"/>
    <col min="9736" max="9985" width="9" style="7"/>
    <col min="9986" max="9986" width="44" style="7" bestFit="1" customWidth="1"/>
    <col min="9987" max="9990" width="9" style="7"/>
    <col min="9991" max="9991" width="9.625" style="7" customWidth="1"/>
    <col min="9992" max="10241" width="9" style="7"/>
    <col min="10242" max="10242" width="44" style="7" bestFit="1" customWidth="1"/>
    <col min="10243" max="10246" width="9" style="7"/>
    <col min="10247" max="10247" width="9.625" style="7" customWidth="1"/>
    <col min="10248" max="10497" width="9" style="7"/>
    <col min="10498" max="10498" width="44" style="7" bestFit="1" customWidth="1"/>
    <col min="10499" max="10502" width="9" style="7"/>
    <col min="10503" max="10503" width="9.625" style="7" customWidth="1"/>
    <col min="10504" max="10753" width="9" style="7"/>
    <col min="10754" max="10754" width="44" style="7" bestFit="1" customWidth="1"/>
    <col min="10755" max="10758" width="9" style="7"/>
    <col min="10759" max="10759" width="9.625" style="7" customWidth="1"/>
    <col min="10760" max="11009" width="9" style="7"/>
    <col min="11010" max="11010" width="44" style="7" bestFit="1" customWidth="1"/>
    <col min="11011" max="11014" width="9" style="7"/>
    <col min="11015" max="11015" width="9.625" style="7" customWidth="1"/>
    <col min="11016" max="11265" width="9" style="7"/>
    <col min="11266" max="11266" width="44" style="7" bestFit="1" customWidth="1"/>
    <col min="11267" max="11270" width="9" style="7"/>
    <col min="11271" max="11271" width="9.625" style="7" customWidth="1"/>
    <col min="11272" max="11521" width="9" style="7"/>
    <col min="11522" max="11522" width="44" style="7" bestFit="1" customWidth="1"/>
    <col min="11523" max="11526" width="9" style="7"/>
    <col min="11527" max="11527" width="9.625" style="7" customWidth="1"/>
    <col min="11528" max="11777" width="9" style="7"/>
    <col min="11778" max="11778" width="44" style="7" bestFit="1" customWidth="1"/>
    <col min="11779" max="11782" width="9" style="7"/>
    <col min="11783" max="11783" width="9.625" style="7" customWidth="1"/>
    <col min="11784" max="12033" width="9" style="7"/>
    <col min="12034" max="12034" width="44" style="7" bestFit="1" customWidth="1"/>
    <col min="12035" max="12038" width="9" style="7"/>
    <col min="12039" max="12039" width="9.625" style="7" customWidth="1"/>
    <col min="12040" max="12289" width="9" style="7"/>
    <col min="12290" max="12290" width="44" style="7" bestFit="1" customWidth="1"/>
    <col min="12291" max="12294" width="9" style="7"/>
    <col min="12295" max="12295" width="9.625" style="7" customWidth="1"/>
    <col min="12296" max="12545" width="9" style="7"/>
    <col min="12546" max="12546" width="44" style="7" bestFit="1" customWidth="1"/>
    <col min="12547" max="12550" width="9" style="7"/>
    <col min="12551" max="12551" width="9.625" style="7" customWidth="1"/>
    <col min="12552" max="12801" width="9" style="7"/>
    <col min="12802" max="12802" width="44" style="7" bestFit="1" customWidth="1"/>
    <col min="12803" max="12806" width="9" style="7"/>
    <col min="12807" max="12807" width="9.625" style="7" customWidth="1"/>
    <col min="12808" max="13057" width="9" style="7"/>
    <col min="13058" max="13058" width="44" style="7" bestFit="1" customWidth="1"/>
    <col min="13059" max="13062" width="9" style="7"/>
    <col min="13063" max="13063" width="9.625" style="7" customWidth="1"/>
    <col min="13064" max="13313" width="9" style="7"/>
    <col min="13314" max="13314" width="44" style="7" bestFit="1" customWidth="1"/>
    <col min="13315" max="13318" width="9" style="7"/>
    <col min="13319" max="13319" width="9.625" style="7" customWidth="1"/>
    <col min="13320" max="13569" width="9" style="7"/>
    <col min="13570" max="13570" width="44" style="7" bestFit="1" customWidth="1"/>
    <col min="13571" max="13574" width="9" style="7"/>
    <col min="13575" max="13575" width="9.625" style="7" customWidth="1"/>
    <col min="13576" max="13825" width="9" style="7"/>
    <col min="13826" max="13826" width="44" style="7" bestFit="1" customWidth="1"/>
    <col min="13827" max="13830" width="9" style="7"/>
    <col min="13831" max="13831" width="9.625" style="7" customWidth="1"/>
    <col min="13832" max="14081" width="9" style="7"/>
    <col min="14082" max="14082" width="44" style="7" bestFit="1" customWidth="1"/>
    <col min="14083" max="14086" width="9" style="7"/>
    <col min="14087" max="14087" width="9.625" style="7" customWidth="1"/>
    <col min="14088" max="14337" width="9" style="7"/>
    <col min="14338" max="14338" width="44" style="7" bestFit="1" customWidth="1"/>
    <col min="14339" max="14342" width="9" style="7"/>
    <col min="14343" max="14343" width="9.625" style="7" customWidth="1"/>
    <col min="14344" max="14593" width="9" style="7"/>
    <col min="14594" max="14594" width="44" style="7" bestFit="1" customWidth="1"/>
    <col min="14595" max="14598" width="9" style="7"/>
    <col min="14599" max="14599" width="9.625" style="7" customWidth="1"/>
    <col min="14600" max="14849" width="9" style="7"/>
    <col min="14850" max="14850" width="44" style="7" bestFit="1" customWidth="1"/>
    <col min="14851" max="14854" width="9" style="7"/>
    <col min="14855" max="14855" width="9.625" style="7" customWidth="1"/>
    <col min="14856" max="15105" width="9" style="7"/>
    <col min="15106" max="15106" width="44" style="7" bestFit="1" customWidth="1"/>
    <col min="15107" max="15110" width="9" style="7"/>
    <col min="15111" max="15111" width="9.625" style="7" customWidth="1"/>
    <col min="15112" max="15361" width="9" style="7"/>
    <col min="15362" max="15362" width="44" style="7" bestFit="1" customWidth="1"/>
    <col min="15363" max="15366" width="9" style="7"/>
    <col min="15367" max="15367" width="9.625" style="7" customWidth="1"/>
    <col min="15368" max="15617" width="9" style="7"/>
    <col min="15618" max="15618" width="44" style="7" bestFit="1" customWidth="1"/>
    <col min="15619" max="15622" width="9" style="7"/>
    <col min="15623" max="15623" width="9.625" style="7" customWidth="1"/>
    <col min="15624" max="15873" width="9" style="7"/>
    <col min="15874" max="15874" width="44" style="7" bestFit="1" customWidth="1"/>
    <col min="15875" max="15878" width="9" style="7"/>
    <col min="15879" max="15879" width="9.625" style="7" customWidth="1"/>
    <col min="15880" max="16129" width="9" style="7"/>
    <col min="16130" max="16130" width="44" style="7" bestFit="1" customWidth="1"/>
    <col min="16131" max="16134" width="9" style="7"/>
    <col min="16135" max="16135" width="9.625" style="7" customWidth="1"/>
    <col min="16136" max="16384" width="9" style="7"/>
  </cols>
  <sheetData>
    <row r="1" spans="1:6" x14ac:dyDescent="0.25">
      <c r="C1" s="116" t="s">
        <v>120</v>
      </c>
      <c r="D1" s="116"/>
      <c r="E1" s="116"/>
      <c r="F1" s="116"/>
    </row>
    <row r="2" spans="1:6" x14ac:dyDescent="0.25">
      <c r="C2" s="116" t="s">
        <v>121</v>
      </c>
      <c r="D2" s="116"/>
      <c r="E2" s="116"/>
      <c r="F2" s="116"/>
    </row>
    <row r="3" spans="1:6" x14ac:dyDescent="0.25">
      <c r="C3" s="116" t="s">
        <v>96</v>
      </c>
      <c r="D3" s="116"/>
      <c r="E3" s="116"/>
      <c r="F3" s="116"/>
    </row>
    <row r="4" spans="1:6" x14ac:dyDescent="0.25">
      <c r="C4" s="116" t="s">
        <v>126</v>
      </c>
      <c r="D4" s="116"/>
      <c r="E4" s="116"/>
      <c r="F4" s="116"/>
    </row>
    <row r="5" spans="1:6" x14ac:dyDescent="0.25">
      <c r="F5" s="61"/>
    </row>
    <row r="6" spans="1:6" x14ac:dyDescent="0.25">
      <c r="F6" s="61"/>
    </row>
    <row r="8" spans="1:6" s="43" customFormat="1" ht="42.75" customHeight="1" x14ac:dyDescent="0.3">
      <c r="A8" s="125" t="s">
        <v>51</v>
      </c>
      <c r="B8" s="125"/>
      <c r="C8" s="125"/>
      <c r="D8" s="125"/>
      <c r="E8" s="125"/>
      <c r="F8" s="125"/>
    </row>
    <row r="9" spans="1:6" ht="16.5" thickBot="1" x14ac:dyDescent="0.3">
      <c r="A9" s="44"/>
    </row>
    <row r="10" spans="1:6" ht="48" customHeight="1" thickBot="1" x14ac:dyDescent="0.3">
      <c r="A10" s="81" t="s">
        <v>1</v>
      </c>
      <c r="B10" s="74" t="s">
        <v>52</v>
      </c>
      <c r="C10" s="63" t="s">
        <v>39</v>
      </c>
      <c r="D10" s="64" t="s">
        <v>43</v>
      </c>
      <c r="E10" s="64" t="s">
        <v>44</v>
      </c>
      <c r="F10" s="65" t="s">
        <v>25</v>
      </c>
    </row>
    <row r="11" spans="1:6" x14ac:dyDescent="0.25">
      <c r="A11" s="82">
        <v>1</v>
      </c>
      <c r="B11" s="75" t="s">
        <v>104</v>
      </c>
      <c r="C11" s="68">
        <f>C12+C19+C23+C24+C26</f>
        <v>6.1115739999999992</v>
      </c>
      <c r="D11" s="66">
        <f>D12+D19+D23+D24+D26</f>
        <v>6.3177200000000004</v>
      </c>
      <c r="E11" s="66">
        <f>E12+E19+E23+E24+E26</f>
        <v>6.5254000000000003</v>
      </c>
      <c r="F11" s="67">
        <f>SUM(C11:E11)</f>
        <v>18.954694</v>
      </c>
    </row>
    <row r="12" spans="1:6" ht="19.5" customHeight="1" x14ac:dyDescent="0.25">
      <c r="A12" s="83" t="s">
        <v>2</v>
      </c>
      <c r="B12" s="76" t="s">
        <v>102</v>
      </c>
      <c r="C12" s="69">
        <f>C13+C14+C15+C16+C17+C18</f>
        <v>2.2599999999999998</v>
      </c>
      <c r="D12" s="45">
        <f>D13+D14+D15+D16+D17+D18</f>
        <v>1.5740000000000001</v>
      </c>
      <c r="E12" s="45">
        <f>E13+E14+E15+E16+E17+E18</f>
        <v>2.4140000000000001</v>
      </c>
      <c r="F12" s="46">
        <f>SUM(C12:E12)</f>
        <v>6.2479999999999993</v>
      </c>
    </row>
    <row r="13" spans="1:6" x14ac:dyDescent="0.25">
      <c r="A13" s="83" t="s">
        <v>53</v>
      </c>
      <c r="B13" s="76" t="s">
        <v>54</v>
      </c>
      <c r="C13" s="69">
        <v>2.2599999999999998</v>
      </c>
      <c r="D13" s="45">
        <v>1.5740000000000001</v>
      </c>
      <c r="E13" s="45">
        <v>2.4140000000000001</v>
      </c>
      <c r="F13" s="46">
        <f>SUM(C13:E13)</f>
        <v>6.2479999999999993</v>
      </c>
    </row>
    <row r="14" spans="1:6" x14ac:dyDescent="0.25">
      <c r="A14" s="83" t="s">
        <v>55</v>
      </c>
      <c r="B14" s="76" t="s">
        <v>56</v>
      </c>
      <c r="C14" s="70">
        <v>0</v>
      </c>
      <c r="D14" s="47">
        <v>0</v>
      </c>
      <c r="E14" s="47">
        <v>0</v>
      </c>
      <c r="F14" s="48">
        <v>0</v>
      </c>
    </row>
    <row r="15" spans="1:6" ht="31.5" x14ac:dyDescent="0.25">
      <c r="A15" s="83" t="s">
        <v>57</v>
      </c>
      <c r="B15" s="76" t="s">
        <v>58</v>
      </c>
      <c r="C15" s="70">
        <v>0</v>
      </c>
      <c r="D15" s="47">
        <v>0</v>
      </c>
      <c r="E15" s="47">
        <v>0</v>
      </c>
      <c r="F15" s="48">
        <v>0</v>
      </c>
    </row>
    <row r="16" spans="1:6" ht="31.5" x14ac:dyDescent="0.25">
      <c r="A16" s="83" t="s">
        <v>59</v>
      </c>
      <c r="B16" s="76" t="s">
        <v>60</v>
      </c>
      <c r="C16" s="70">
        <v>0</v>
      </c>
      <c r="D16" s="47">
        <v>0</v>
      </c>
      <c r="E16" s="47">
        <v>0</v>
      </c>
      <c r="F16" s="48">
        <v>0</v>
      </c>
    </row>
    <row r="17" spans="1:6" ht="31.5" x14ac:dyDescent="0.25">
      <c r="A17" s="83" t="s">
        <v>61</v>
      </c>
      <c r="B17" s="76" t="s">
        <v>62</v>
      </c>
      <c r="C17" s="70">
        <v>0</v>
      </c>
      <c r="D17" s="47">
        <v>0</v>
      </c>
      <c r="E17" s="47">
        <v>0</v>
      </c>
      <c r="F17" s="48">
        <v>0</v>
      </c>
    </row>
    <row r="18" spans="1:6" x14ac:dyDescent="0.25">
      <c r="A18" s="83" t="s">
        <v>63</v>
      </c>
      <c r="B18" s="76" t="s">
        <v>64</v>
      </c>
      <c r="C18" s="70">
        <v>0</v>
      </c>
      <c r="D18" s="47">
        <v>0</v>
      </c>
      <c r="E18" s="47">
        <v>0</v>
      </c>
      <c r="F18" s="48">
        <v>0</v>
      </c>
    </row>
    <row r="19" spans="1:6" x14ac:dyDescent="0.25">
      <c r="A19" s="83" t="s">
        <v>3</v>
      </c>
      <c r="B19" s="76" t="s">
        <v>103</v>
      </c>
      <c r="C19" s="70">
        <f>C20+C21+C22</f>
        <v>2.9192999999999998</v>
      </c>
      <c r="D19" s="47">
        <f>D20+D21+D22</f>
        <v>3.78</v>
      </c>
      <c r="E19" s="47">
        <f>E20+E21+E22</f>
        <v>3.1160000000000001</v>
      </c>
      <c r="F19" s="46">
        <f>SUM(C19:E19)</f>
        <v>9.8152999999999988</v>
      </c>
    </row>
    <row r="20" spans="1:6" x14ac:dyDescent="0.25">
      <c r="A20" s="83" t="s">
        <v>65</v>
      </c>
      <c r="B20" s="76" t="s">
        <v>66</v>
      </c>
      <c r="C20" s="71">
        <v>2.9192999999999998</v>
      </c>
      <c r="D20" s="49">
        <v>3.78</v>
      </c>
      <c r="E20" s="49">
        <v>3.1160000000000001</v>
      </c>
      <c r="F20" s="46">
        <f>SUM(C20:E20)</f>
        <v>9.8152999999999988</v>
      </c>
    </row>
    <row r="21" spans="1:6" x14ac:dyDescent="0.25">
      <c r="A21" s="83" t="s">
        <v>67</v>
      </c>
      <c r="B21" s="76" t="s">
        <v>68</v>
      </c>
      <c r="C21" s="70">
        <v>0</v>
      </c>
      <c r="D21" s="47">
        <v>0</v>
      </c>
      <c r="E21" s="47">
        <v>0</v>
      </c>
      <c r="F21" s="48">
        <v>0</v>
      </c>
    </row>
    <row r="22" spans="1:6" x14ac:dyDescent="0.25">
      <c r="A22" s="83" t="s">
        <v>69</v>
      </c>
      <c r="B22" s="76" t="s">
        <v>70</v>
      </c>
      <c r="C22" s="70">
        <v>0</v>
      </c>
      <c r="D22" s="47">
        <v>0</v>
      </c>
      <c r="E22" s="47">
        <v>0</v>
      </c>
      <c r="F22" s="48">
        <v>0</v>
      </c>
    </row>
    <row r="23" spans="1:6" x14ac:dyDescent="0.25">
      <c r="A23" s="83" t="s">
        <v>7</v>
      </c>
      <c r="B23" s="76" t="s">
        <v>71</v>
      </c>
      <c r="C23" s="70">
        <f>(C13+C20)*18%</f>
        <v>0.93227399999999994</v>
      </c>
      <c r="D23" s="47">
        <f>(D13+D20)*18%</f>
        <v>0.96372000000000002</v>
      </c>
      <c r="E23" s="47">
        <f>(E13+E20)*18%</f>
        <v>0.99540000000000006</v>
      </c>
      <c r="F23" s="48">
        <f>C23+D23+E23</f>
        <v>2.891394</v>
      </c>
    </row>
    <row r="24" spans="1:6" x14ac:dyDescent="0.25">
      <c r="A24" s="83" t="s">
        <v>8</v>
      </c>
      <c r="B24" s="76" t="s">
        <v>72</v>
      </c>
      <c r="C24" s="70">
        <v>0</v>
      </c>
      <c r="D24" s="47">
        <v>0</v>
      </c>
      <c r="E24" s="47">
        <v>0</v>
      </c>
      <c r="F24" s="48">
        <v>0</v>
      </c>
    </row>
    <row r="25" spans="1:6" x14ac:dyDescent="0.25">
      <c r="A25" s="83" t="s">
        <v>73</v>
      </c>
      <c r="B25" s="76" t="s">
        <v>74</v>
      </c>
      <c r="C25" s="70">
        <v>0</v>
      </c>
      <c r="D25" s="47">
        <v>0</v>
      </c>
      <c r="E25" s="47">
        <v>0</v>
      </c>
      <c r="F25" s="48">
        <v>0</v>
      </c>
    </row>
    <row r="26" spans="1:6" x14ac:dyDescent="0.25">
      <c r="A26" s="83" t="s">
        <v>38</v>
      </c>
      <c r="B26" s="76" t="s">
        <v>75</v>
      </c>
      <c r="C26" s="70">
        <v>0</v>
      </c>
      <c r="D26" s="47">
        <v>0</v>
      </c>
      <c r="E26" s="47">
        <v>0</v>
      </c>
      <c r="F26" s="48">
        <v>0</v>
      </c>
    </row>
    <row r="27" spans="1:6" x14ac:dyDescent="0.25">
      <c r="A27" s="83" t="s">
        <v>4</v>
      </c>
      <c r="B27" s="76" t="s">
        <v>76</v>
      </c>
      <c r="C27" s="70">
        <v>0</v>
      </c>
      <c r="D27" s="47">
        <v>0</v>
      </c>
      <c r="E27" s="47">
        <v>0</v>
      </c>
      <c r="F27" s="48">
        <v>0</v>
      </c>
    </row>
    <row r="28" spans="1:6" x14ac:dyDescent="0.25">
      <c r="A28" s="83" t="s">
        <v>5</v>
      </c>
      <c r="B28" s="76" t="s">
        <v>77</v>
      </c>
      <c r="C28" s="70">
        <v>0</v>
      </c>
      <c r="D28" s="47">
        <v>0</v>
      </c>
      <c r="E28" s="47">
        <v>0</v>
      </c>
      <c r="F28" s="48">
        <v>0</v>
      </c>
    </row>
    <row r="29" spans="1:6" x14ac:dyDescent="0.25">
      <c r="A29" s="83" t="s">
        <v>6</v>
      </c>
      <c r="B29" s="76" t="s">
        <v>78</v>
      </c>
      <c r="C29" s="70">
        <v>0</v>
      </c>
      <c r="D29" s="47">
        <v>0</v>
      </c>
      <c r="E29" s="47">
        <v>0</v>
      </c>
      <c r="F29" s="48">
        <v>0</v>
      </c>
    </row>
    <row r="30" spans="1:6" x14ac:dyDescent="0.25">
      <c r="A30" s="84" t="s">
        <v>79</v>
      </c>
      <c r="B30" s="76" t="s">
        <v>80</v>
      </c>
      <c r="C30" s="70">
        <v>0</v>
      </c>
      <c r="D30" s="47">
        <v>0</v>
      </c>
      <c r="E30" s="47">
        <v>0</v>
      </c>
      <c r="F30" s="48">
        <v>0</v>
      </c>
    </row>
    <row r="31" spans="1:6" x14ac:dyDescent="0.25">
      <c r="A31" s="84" t="s">
        <v>81</v>
      </c>
      <c r="B31" s="76" t="s">
        <v>82</v>
      </c>
      <c r="C31" s="70">
        <v>0</v>
      </c>
      <c r="D31" s="47">
        <v>0</v>
      </c>
      <c r="E31" s="47">
        <v>0</v>
      </c>
      <c r="F31" s="48">
        <v>0</v>
      </c>
    </row>
    <row r="32" spans="1:6" x14ac:dyDescent="0.25">
      <c r="A32" s="83" t="s">
        <v>83</v>
      </c>
      <c r="B32" s="76" t="s">
        <v>84</v>
      </c>
      <c r="C32" s="70">
        <v>0</v>
      </c>
      <c r="D32" s="47">
        <v>0</v>
      </c>
      <c r="E32" s="47">
        <v>0</v>
      </c>
      <c r="F32" s="48">
        <v>0</v>
      </c>
    </row>
    <row r="33" spans="1:6" x14ac:dyDescent="0.25">
      <c r="A33" s="83" t="s">
        <v>85</v>
      </c>
      <c r="B33" s="76" t="s">
        <v>86</v>
      </c>
      <c r="C33" s="70">
        <v>0</v>
      </c>
      <c r="D33" s="47">
        <v>0</v>
      </c>
      <c r="E33" s="47">
        <v>0</v>
      </c>
      <c r="F33" s="48">
        <v>0</v>
      </c>
    </row>
    <row r="34" spans="1:6" ht="16.5" thickBot="1" x14ac:dyDescent="0.3">
      <c r="A34" s="85" t="s">
        <v>87</v>
      </c>
      <c r="B34" s="77" t="s">
        <v>88</v>
      </c>
      <c r="C34" s="111">
        <v>0</v>
      </c>
      <c r="D34" s="112">
        <v>0</v>
      </c>
      <c r="E34" s="112">
        <v>0</v>
      </c>
      <c r="F34" s="113">
        <v>0</v>
      </c>
    </row>
    <row r="35" spans="1:6" ht="16.5" customHeight="1" x14ac:dyDescent="0.25">
      <c r="A35" s="86"/>
      <c r="B35" s="78" t="s">
        <v>122</v>
      </c>
      <c r="C35" s="110">
        <f>C11</f>
        <v>6.1115739999999992</v>
      </c>
      <c r="D35" s="115">
        <f t="shared" ref="D35:F35" si="0">D11</f>
        <v>6.3177200000000004</v>
      </c>
      <c r="E35" s="115">
        <f t="shared" si="0"/>
        <v>6.5254000000000003</v>
      </c>
      <c r="F35" s="114">
        <f t="shared" si="0"/>
        <v>18.954694</v>
      </c>
    </row>
    <row r="36" spans="1:6" ht="16.5" hidden="1" customHeight="1" x14ac:dyDescent="0.25">
      <c r="A36" s="87"/>
      <c r="B36" s="76" t="s">
        <v>89</v>
      </c>
      <c r="C36" s="72"/>
      <c r="D36" s="50"/>
      <c r="E36" s="50"/>
      <c r="F36" s="51"/>
    </row>
    <row r="37" spans="1:6" ht="16.5" hidden="1" customHeight="1" x14ac:dyDescent="0.25">
      <c r="A37" s="87"/>
      <c r="B37" s="79" t="s">
        <v>90</v>
      </c>
      <c r="C37" s="72"/>
      <c r="D37" s="50"/>
      <c r="E37" s="50"/>
      <c r="F37" s="51"/>
    </row>
    <row r="38" spans="1:6" ht="16.5" hidden="1" customHeight="1" thickBot="1" x14ac:dyDescent="0.3">
      <c r="A38" s="88"/>
      <c r="B38" s="80" t="s">
        <v>91</v>
      </c>
      <c r="C38" s="73"/>
      <c r="D38" s="52"/>
      <c r="E38" s="52"/>
      <c r="F38" s="53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2"/>
    </row>
    <row r="41" spans="1:6" x14ac:dyDescent="0.25">
      <c r="A41" s="54"/>
      <c r="C41" s="55"/>
      <c r="D41" s="55"/>
      <c r="F41" s="56"/>
    </row>
    <row r="42" spans="1:6" x14ac:dyDescent="0.25">
      <c r="C42" s="57"/>
      <c r="D42" s="57"/>
    </row>
    <row r="43" spans="1:6" x14ac:dyDescent="0.25">
      <c r="A43" s="13"/>
      <c r="D43" s="44"/>
    </row>
  </sheetData>
  <mergeCells count="5">
    <mergeCell ref="A8:F8"/>
    <mergeCell ref="C1:F1"/>
    <mergeCell ref="C2:F2"/>
    <mergeCell ref="C3:F3"/>
    <mergeCell ref="C4:F4"/>
  </mergeCells>
  <printOptions horizontalCentered="1"/>
  <pageMargins left="0.78740157480314965" right="0.39370078740157483" top="0.39370078740157483" bottom="0.35433070866141736" header="0" footer="0"/>
  <pageSetup paperSize="9" scale="82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tabSelected="1" view="pageBreakPreview" zoomScale="70" zoomScaleNormal="70" zoomScaleSheetLayoutView="70" workbookViewId="0">
      <selection activeCell="AG16" sqref="AG16"/>
    </sheetView>
  </sheetViews>
  <sheetFormatPr defaultRowHeight="15.75" x14ac:dyDescent="0.25"/>
  <cols>
    <col min="1" max="1" width="6.5" style="13" customWidth="1"/>
    <col min="2" max="2" width="57.25" style="13" customWidth="1"/>
    <col min="3" max="7" width="5.625" style="13" hidden="1" customWidth="1"/>
    <col min="8" max="8" width="6.625" style="13" hidden="1" customWidth="1"/>
    <col min="9" max="9" width="6.625" style="13" customWidth="1"/>
    <col min="10" max="10" width="6.5" style="13" customWidth="1"/>
    <col min="11" max="11" width="6.75" style="13" customWidth="1"/>
    <col min="12" max="12" width="7.25" style="13" customWidth="1"/>
    <col min="13" max="13" width="7" style="13" customWidth="1"/>
    <col min="14" max="14" width="7.375" style="13" customWidth="1"/>
    <col min="15" max="15" width="13.625" style="13" customWidth="1"/>
    <col min="16" max="30" width="7.625" style="13" customWidth="1"/>
    <col min="31" max="31" width="8.625" style="13" customWidth="1"/>
    <col min="32" max="32" width="12.75" style="13" customWidth="1"/>
    <col min="33" max="16384" width="9" style="13"/>
  </cols>
  <sheetData>
    <row r="1" spans="1:31" s="31" customFormat="1" ht="18.75" customHeight="1" x14ac:dyDescent="0.4">
      <c r="Z1" s="126" t="s">
        <v>118</v>
      </c>
      <c r="AA1" s="126"/>
      <c r="AB1" s="126"/>
      <c r="AC1" s="126"/>
      <c r="AD1" s="126"/>
      <c r="AE1" s="126"/>
    </row>
    <row r="2" spans="1:31" s="31" customFormat="1" ht="16.5" customHeight="1" x14ac:dyDescent="0.4">
      <c r="Z2" s="126" t="s">
        <v>119</v>
      </c>
      <c r="AA2" s="126"/>
      <c r="AB2" s="126"/>
      <c r="AC2" s="126"/>
      <c r="AD2" s="126"/>
      <c r="AE2" s="126"/>
    </row>
    <row r="3" spans="1:31" s="31" customFormat="1" ht="18.75" customHeight="1" x14ac:dyDescent="0.4">
      <c r="Z3" s="126" t="s">
        <v>96</v>
      </c>
      <c r="AA3" s="126"/>
      <c r="AB3" s="126"/>
      <c r="AC3" s="126"/>
      <c r="AD3" s="126"/>
      <c r="AE3" s="126"/>
    </row>
    <row r="4" spans="1:31" s="31" customFormat="1" ht="24" customHeight="1" x14ac:dyDescent="0.4">
      <c r="Z4" s="126" t="s">
        <v>126</v>
      </c>
      <c r="AA4" s="126"/>
      <c r="AB4" s="126"/>
      <c r="AC4" s="126"/>
      <c r="AD4" s="126"/>
      <c r="AE4" s="126"/>
    </row>
    <row r="5" spans="1:31" s="31" customFormat="1" ht="18" customHeight="1" x14ac:dyDescent="0.4">
      <c r="Z5" s="59"/>
      <c r="AA5" s="59"/>
      <c r="AB5" s="59"/>
      <c r="AC5" s="59"/>
      <c r="AD5" s="59"/>
    </row>
    <row r="6" spans="1:31" s="31" customFormat="1" ht="26.25" x14ac:dyDescent="0.4">
      <c r="U6" s="32"/>
      <c r="V6" s="32"/>
      <c r="W6" s="32"/>
      <c r="X6" s="32"/>
      <c r="Z6" s="59"/>
      <c r="AA6" s="59"/>
      <c r="AB6" s="59"/>
      <c r="AC6" s="59"/>
      <c r="AD6" s="59"/>
      <c r="AE6" s="60"/>
    </row>
    <row r="7" spans="1:31" ht="18.75" x14ac:dyDescent="0.3">
      <c r="A7" s="29"/>
      <c r="B7" s="30"/>
      <c r="C7" s="30"/>
    </row>
    <row r="8" spans="1:31" ht="20.25" x14ac:dyDescent="0.3">
      <c r="A8" s="130" t="s">
        <v>28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11" spans="1:31" ht="45" customHeight="1" x14ac:dyDescent="0.25">
      <c r="A11" s="129" t="s">
        <v>1</v>
      </c>
      <c r="B11" s="129" t="s">
        <v>29</v>
      </c>
      <c r="C11" s="129" t="s">
        <v>24</v>
      </c>
      <c r="D11" s="129"/>
      <c r="E11" s="129"/>
      <c r="F11" s="129"/>
      <c r="G11" s="129"/>
      <c r="H11" s="129"/>
      <c r="I11" s="129" t="s">
        <v>30</v>
      </c>
      <c r="J11" s="129"/>
      <c r="K11" s="129"/>
      <c r="L11" s="129"/>
      <c r="M11" s="129"/>
      <c r="N11" s="129"/>
      <c r="O11" s="129" t="s">
        <v>107</v>
      </c>
      <c r="P11" s="131" t="s">
        <v>32</v>
      </c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</row>
    <row r="12" spans="1:31" ht="20.25" customHeight="1" x14ac:dyDescent="0.25">
      <c r="A12" s="129"/>
      <c r="B12" s="129"/>
      <c r="C12" s="129" t="s">
        <v>109</v>
      </c>
      <c r="D12" s="129"/>
      <c r="E12" s="129"/>
      <c r="F12" s="129"/>
      <c r="G12" s="129"/>
      <c r="H12" s="129"/>
      <c r="I12" s="129" t="s">
        <v>33</v>
      </c>
      <c r="J12" s="129"/>
      <c r="K12" s="129"/>
      <c r="L12" s="129"/>
      <c r="M12" s="129"/>
      <c r="N12" s="129"/>
      <c r="O12" s="129"/>
      <c r="P12" s="131" t="s">
        <v>39</v>
      </c>
      <c r="Q12" s="131"/>
      <c r="R12" s="131"/>
      <c r="S12" s="131"/>
      <c r="T12" s="131"/>
      <c r="U12" s="129" t="s">
        <v>43</v>
      </c>
      <c r="V12" s="129" t="s">
        <v>44</v>
      </c>
      <c r="W12" s="129" t="s">
        <v>25</v>
      </c>
      <c r="X12" s="131" t="s">
        <v>39</v>
      </c>
      <c r="Y12" s="131"/>
      <c r="Z12" s="131"/>
      <c r="AA12" s="131"/>
      <c r="AB12" s="131"/>
      <c r="AC12" s="129" t="s">
        <v>43</v>
      </c>
      <c r="AD12" s="129" t="s">
        <v>44</v>
      </c>
      <c r="AE12" s="129" t="s">
        <v>25</v>
      </c>
    </row>
    <row r="13" spans="1:31" ht="51.75" customHeight="1" x14ac:dyDescent="0.25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89" t="s">
        <v>34</v>
      </c>
      <c r="Q13" s="89" t="s">
        <v>35</v>
      </c>
      <c r="R13" s="89" t="s">
        <v>36</v>
      </c>
      <c r="S13" s="89" t="s">
        <v>37</v>
      </c>
      <c r="T13" s="89" t="s">
        <v>25</v>
      </c>
      <c r="U13" s="129"/>
      <c r="V13" s="129"/>
      <c r="W13" s="129"/>
      <c r="X13" s="89" t="s">
        <v>34</v>
      </c>
      <c r="Y13" s="89" t="s">
        <v>35</v>
      </c>
      <c r="Z13" s="89" t="s">
        <v>36</v>
      </c>
      <c r="AA13" s="89" t="s">
        <v>37</v>
      </c>
      <c r="AB13" s="89" t="s">
        <v>25</v>
      </c>
      <c r="AC13" s="129"/>
      <c r="AD13" s="129"/>
      <c r="AE13" s="129"/>
    </row>
    <row r="14" spans="1:31" x14ac:dyDescent="0.25">
      <c r="A14" s="129"/>
      <c r="B14" s="129"/>
      <c r="C14" s="91">
        <v>2015</v>
      </c>
      <c r="D14" s="91">
        <v>2016</v>
      </c>
      <c r="E14" s="91">
        <v>2017</v>
      </c>
      <c r="F14" s="91">
        <v>2018</v>
      </c>
      <c r="G14" s="91">
        <v>2019</v>
      </c>
      <c r="H14" s="91" t="s">
        <v>25</v>
      </c>
      <c r="I14" s="91">
        <v>2015</v>
      </c>
      <c r="J14" s="91">
        <v>2016</v>
      </c>
      <c r="K14" s="91">
        <v>2017</v>
      </c>
      <c r="L14" s="91">
        <v>2018</v>
      </c>
      <c r="M14" s="91">
        <v>2019</v>
      </c>
      <c r="N14" s="91" t="s">
        <v>25</v>
      </c>
      <c r="O14" s="91" t="s">
        <v>110</v>
      </c>
      <c r="P14" s="133" t="s">
        <v>108</v>
      </c>
      <c r="Q14" s="133"/>
      <c r="R14" s="133"/>
      <c r="S14" s="133"/>
      <c r="T14" s="133"/>
      <c r="U14" s="133"/>
      <c r="V14" s="133"/>
      <c r="W14" s="133"/>
      <c r="X14" s="133" t="s">
        <v>111</v>
      </c>
      <c r="Y14" s="133"/>
      <c r="Z14" s="133"/>
      <c r="AA14" s="133"/>
      <c r="AB14" s="133"/>
      <c r="AC14" s="133"/>
      <c r="AD14" s="133"/>
      <c r="AE14" s="133"/>
    </row>
    <row r="15" spans="1:31" hidden="1" x14ac:dyDescent="0.25">
      <c r="A15" s="90">
        <v>1</v>
      </c>
      <c r="B15" s="90">
        <v>2</v>
      </c>
      <c r="C15" s="90">
        <v>3</v>
      </c>
      <c r="D15" s="90">
        <v>4</v>
      </c>
      <c r="E15" s="90">
        <v>5</v>
      </c>
      <c r="F15" s="90">
        <v>4</v>
      </c>
      <c r="G15" s="90">
        <v>5</v>
      </c>
      <c r="H15" s="90">
        <v>6</v>
      </c>
      <c r="I15" s="90">
        <v>7</v>
      </c>
      <c r="J15" s="90">
        <v>8</v>
      </c>
      <c r="K15" s="90">
        <v>9</v>
      </c>
      <c r="L15" s="90">
        <v>8</v>
      </c>
      <c r="M15" s="90">
        <v>9</v>
      </c>
      <c r="N15" s="90">
        <v>10</v>
      </c>
      <c r="O15" s="90">
        <v>11</v>
      </c>
      <c r="P15" s="90">
        <v>12</v>
      </c>
      <c r="Q15" s="90">
        <v>13</v>
      </c>
      <c r="R15" s="90">
        <v>14</v>
      </c>
      <c r="S15" s="90">
        <v>15</v>
      </c>
      <c r="T15" s="90">
        <v>16</v>
      </c>
      <c r="U15" s="90">
        <v>17</v>
      </c>
      <c r="V15" s="90">
        <v>18</v>
      </c>
      <c r="W15" s="90">
        <v>19</v>
      </c>
      <c r="X15" s="90">
        <v>20</v>
      </c>
      <c r="Y15" s="90">
        <v>21</v>
      </c>
      <c r="Z15" s="90">
        <v>22</v>
      </c>
      <c r="AA15" s="90">
        <v>23</v>
      </c>
      <c r="AB15" s="90">
        <v>24</v>
      </c>
      <c r="AC15" s="90">
        <v>25</v>
      </c>
      <c r="AD15" s="90">
        <v>26</v>
      </c>
      <c r="AE15" s="90">
        <v>27</v>
      </c>
    </row>
    <row r="16" spans="1:31" ht="18.75" x14ac:dyDescent="0.25">
      <c r="A16" s="127" t="s">
        <v>112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</row>
    <row r="17" spans="1:31" ht="18.75" hidden="1" x14ac:dyDescent="0.25">
      <c r="A17" s="127" t="s">
        <v>14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</row>
    <row r="18" spans="1:31" ht="40.5" customHeight="1" x14ac:dyDescent="0.25">
      <c r="A18" s="97" t="s">
        <v>2</v>
      </c>
      <c r="B18" s="98" t="s">
        <v>46</v>
      </c>
      <c r="C18" s="99"/>
      <c r="D18" s="94"/>
      <c r="E18" s="94"/>
      <c r="F18" s="94"/>
      <c r="G18" s="94"/>
      <c r="H18" s="100">
        <f>C18+D18+E18</f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f>I18+J18+K18</f>
        <v>0</v>
      </c>
      <c r="O18" s="94">
        <f>'Приложение №1'!G16/1.18</f>
        <v>6.7008262483050851</v>
      </c>
      <c r="P18" s="94">
        <v>0</v>
      </c>
      <c r="Q18" s="94">
        <v>0</v>
      </c>
      <c r="R18" s="94">
        <v>0</v>
      </c>
      <c r="S18" s="94">
        <v>0</v>
      </c>
      <c r="T18" s="94">
        <f>P18+Q18+R18+S18</f>
        <v>0</v>
      </c>
      <c r="U18" s="94">
        <f>'Приложение №1'!K16</f>
        <v>1.98</v>
      </c>
      <c r="V18" s="94">
        <f>'Приложение №1'!L16</f>
        <v>2.5499999999999998</v>
      </c>
      <c r="W18" s="94">
        <f>T18+U18+V18</f>
        <v>4.5299999999999994</v>
      </c>
      <c r="X18" s="94">
        <v>0</v>
      </c>
      <c r="Y18" s="94">
        <v>0.88600000000000001</v>
      </c>
      <c r="Z18" s="94">
        <v>0</v>
      </c>
      <c r="AA18" s="94">
        <v>0</v>
      </c>
      <c r="AB18" s="94">
        <f>X18+Y18+Z18+AA18</f>
        <v>0.88600000000000001</v>
      </c>
      <c r="AC18" s="94">
        <f>'Приложение №1'!O16</f>
        <v>3.4541175870000003</v>
      </c>
      <c r="AD18" s="94">
        <f>'Приложение №1'!P16</f>
        <v>3.5672863860000006</v>
      </c>
      <c r="AE18" s="94">
        <f>AB18+AC18+AD18</f>
        <v>7.907403973000001</v>
      </c>
    </row>
    <row r="19" spans="1:31" ht="46.5" customHeight="1" x14ac:dyDescent="0.25">
      <c r="A19" s="101" t="s">
        <v>3</v>
      </c>
      <c r="B19" s="98" t="s">
        <v>92</v>
      </c>
      <c r="C19" s="99"/>
      <c r="D19" s="94"/>
      <c r="E19" s="94"/>
      <c r="F19" s="94"/>
      <c r="G19" s="94"/>
      <c r="H19" s="100"/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f>'Приложение №1'!G17/1.18</f>
        <v>4.933898305084746</v>
      </c>
      <c r="P19" s="94">
        <v>0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2.8650000000000002</v>
      </c>
      <c r="AD19" s="94">
        <v>2.9569999999999999</v>
      </c>
      <c r="AE19" s="94">
        <f>AB19+AC19+AD19</f>
        <v>5.8220000000000001</v>
      </c>
    </row>
    <row r="20" spans="1:31" hidden="1" x14ac:dyDescent="0.25">
      <c r="A20" s="102"/>
      <c r="B20" s="103"/>
      <c r="C20" s="92"/>
      <c r="D20" s="92"/>
      <c r="E20" s="92"/>
      <c r="F20" s="92"/>
      <c r="G20" s="92"/>
      <c r="H20" s="93"/>
      <c r="I20" s="92"/>
      <c r="J20" s="92"/>
      <c r="K20" s="92"/>
      <c r="L20" s="92"/>
      <c r="M20" s="92"/>
      <c r="N20" s="93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104"/>
      <c r="AD20" s="104"/>
      <c r="AE20" s="92"/>
    </row>
    <row r="21" spans="1:31" hidden="1" x14ac:dyDescent="0.25">
      <c r="A21" s="131" t="s">
        <v>17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</row>
    <row r="22" spans="1:31" hidden="1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1:31" hidden="1" x14ac:dyDescent="0.25">
      <c r="A23" s="131" t="s">
        <v>15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</row>
    <row r="24" spans="1:31" hidden="1" x14ac:dyDescent="0.25">
      <c r="A24" s="103"/>
      <c r="B24" s="103"/>
      <c r="C24" s="92"/>
      <c r="D24" s="92"/>
      <c r="E24" s="92"/>
      <c r="F24" s="92"/>
      <c r="G24" s="92"/>
      <c r="H24" s="93"/>
      <c r="I24" s="92"/>
      <c r="J24" s="92"/>
      <c r="K24" s="92"/>
      <c r="L24" s="92"/>
      <c r="M24" s="92"/>
      <c r="N24" s="93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1" ht="18.75" x14ac:dyDescent="0.25">
      <c r="A25" s="127" t="s">
        <v>113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</row>
    <row r="26" spans="1:31" ht="23.25" customHeight="1" x14ac:dyDescent="0.25">
      <c r="A26" s="97" t="s">
        <v>5</v>
      </c>
      <c r="B26" s="105" t="s">
        <v>47</v>
      </c>
      <c r="C26" s="106"/>
      <c r="D26" s="106"/>
      <c r="E26" s="106"/>
      <c r="F26" s="106"/>
      <c r="G26" s="106"/>
      <c r="H26" s="106"/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07">
        <v>0</v>
      </c>
      <c r="O26" s="107">
        <v>0</v>
      </c>
      <c r="P26" s="107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07">
        <v>0</v>
      </c>
      <c r="W26" s="107">
        <v>0</v>
      </c>
      <c r="X26" s="107">
        <v>0</v>
      </c>
      <c r="Y26" s="107">
        <v>8.1108E-2</v>
      </c>
      <c r="Z26" s="107">
        <v>0</v>
      </c>
      <c r="AA26" s="107">
        <v>0</v>
      </c>
      <c r="AB26" s="107">
        <f>SUM(X26:AA26)</f>
        <v>8.1108E-2</v>
      </c>
      <c r="AC26" s="107">
        <v>0</v>
      </c>
      <c r="AD26" s="107">
        <v>0</v>
      </c>
      <c r="AE26" s="107">
        <f>SUM(AB26:AD26)</f>
        <v>8.1108E-2</v>
      </c>
    </row>
    <row r="27" spans="1:31" ht="24.75" customHeight="1" x14ac:dyDescent="0.25">
      <c r="A27" s="97" t="s">
        <v>6</v>
      </c>
      <c r="B27" s="98" t="s">
        <v>48</v>
      </c>
      <c r="C27" s="94"/>
      <c r="D27" s="94"/>
      <c r="E27" s="94"/>
      <c r="F27" s="94"/>
      <c r="G27" s="94"/>
      <c r="H27" s="100"/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7.6999999999999999E-2</v>
      </c>
      <c r="Z27" s="94">
        <v>0</v>
      </c>
      <c r="AA27" s="94">
        <v>0</v>
      </c>
      <c r="AB27" s="106">
        <f>SUM(X27:AA27)</f>
        <v>7.6999999999999999E-2</v>
      </c>
      <c r="AC27" s="94">
        <v>0</v>
      </c>
      <c r="AD27" s="94">
        <v>0</v>
      </c>
      <c r="AE27" s="107">
        <f>SUM(AB27:AD27)</f>
        <v>7.6999999999999999E-2</v>
      </c>
    </row>
    <row r="28" spans="1:31" ht="18.75" x14ac:dyDescent="0.25">
      <c r="A28" s="132" t="s">
        <v>114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</row>
    <row r="29" spans="1:31" ht="63" customHeight="1" x14ac:dyDescent="0.25">
      <c r="A29" s="108" t="s">
        <v>115</v>
      </c>
      <c r="B29" s="109" t="s">
        <v>50</v>
      </c>
      <c r="C29" s="94"/>
      <c r="D29" s="94"/>
      <c r="E29" s="94"/>
      <c r="F29" s="94"/>
      <c r="G29" s="94"/>
      <c r="H29" s="100"/>
      <c r="I29" s="94">
        <v>2</v>
      </c>
      <c r="J29" s="94">
        <v>0</v>
      </c>
      <c r="K29" s="94">
        <v>0</v>
      </c>
      <c r="L29" s="94">
        <v>0</v>
      </c>
      <c r="M29" s="94">
        <v>0</v>
      </c>
      <c r="N29" s="94">
        <v>2</v>
      </c>
      <c r="O29" s="94">
        <f>'Приложение №1'!G32/1.18</f>
        <v>4.2949152542372877</v>
      </c>
      <c r="P29" s="94">
        <v>0</v>
      </c>
      <c r="Q29" s="94">
        <v>0</v>
      </c>
      <c r="R29" s="94">
        <v>0</v>
      </c>
      <c r="S29" s="94">
        <v>0</v>
      </c>
      <c r="T29" s="94">
        <f>'Приложение №1'!J32</f>
        <v>3.2</v>
      </c>
      <c r="U29" s="94">
        <v>0</v>
      </c>
      <c r="V29" s="94">
        <v>0</v>
      </c>
      <c r="W29" s="94">
        <f>T29+U29+V29</f>
        <v>3.2</v>
      </c>
      <c r="X29" s="94">
        <v>0</v>
      </c>
      <c r="Y29" s="94">
        <v>0.35</v>
      </c>
      <c r="Z29" s="94">
        <v>0.218</v>
      </c>
      <c r="AA29" s="94">
        <v>4.5</v>
      </c>
      <c r="AB29" s="94">
        <f>X29+Y29+Z29+AA29</f>
        <v>5.0679999999999996</v>
      </c>
      <c r="AC29" s="94">
        <v>0</v>
      </c>
      <c r="AD29" s="94">
        <v>0</v>
      </c>
      <c r="AE29" s="94">
        <f>AB29+AC29+AD29</f>
        <v>5.0679999999999996</v>
      </c>
    </row>
  </sheetData>
  <mergeCells count="29">
    <mergeCell ref="A28:AE28"/>
    <mergeCell ref="A21:AE21"/>
    <mergeCell ref="A23:AE23"/>
    <mergeCell ref="AD12:AD13"/>
    <mergeCell ref="AE12:AE13"/>
    <mergeCell ref="P14:W14"/>
    <mergeCell ref="X14:AE14"/>
    <mergeCell ref="A17:AE17"/>
    <mergeCell ref="O11:O13"/>
    <mergeCell ref="P11:AE11"/>
    <mergeCell ref="C12:H13"/>
    <mergeCell ref="I12:N13"/>
    <mergeCell ref="P12:T12"/>
    <mergeCell ref="U12:U13"/>
    <mergeCell ref="V12:V13"/>
    <mergeCell ref="Z4:AE4"/>
    <mergeCell ref="Z1:AE1"/>
    <mergeCell ref="Z2:AE2"/>
    <mergeCell ref="Z3:AE3"/>
    <mergeCell ref="A25:AE25"/>
    <mergeCell ref="W12:W13"/>
    <mergeCell ref="A8:AE8"/>
    <mergeCell ref="X12:AB12"/>
    <mergeCell ref="AC12:AC13"/>
    <mergeCell ref="A11:A14"/>
    <mergeCell ref="B11:B14"/>
    <mergeCell ref="C11:H11"/>
    <mergeCell ref="I11:N11"/>
    <mergeCell ref="A16:AE16"/>
  </mergeCells>
  <printOptions horizontalCentered="1"/>
  <pageMargins left="0.39370078740157483" right="0.39370078740157483" top="0.78740157480314965" bottom="0.39370078740157483" header="0" footer="0"/>
  <pageSetup paperSize="9" scale="53" fitToHeight="5" orientation="landscape" r:id="rId1"/>
  <headerFooter>
    <oddHeader>&amp;C&amp;P</oddHeader>
  </headerFooter>
  <colBreaks count="1" manualBreakCount="1">
    <brk id="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№1</vt:lpstr>
      <vt:lpstr>приложение №2</vt:lpstr>
      <vt:lpstr>Приложение №3</vt:lpstr>
      <vt:lpstr>'Приложение №1'!Область_печати</vt:lpstr>
      <vt:lpstr>'Приложение №3'!Область_печати</vt:lpstr>
    </vt:vector>
  </TitlesOfParts>
  <Company>Datanium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Ксения Юхневич</cp:lastModifiedBy>
  <cp:lastPrinted>2015-12-30T07:49:23Z</cp:lastPrinted>
  <dcterms:created xsi:type="dcterms:W3CDTF">2009-07-27T10:10:26Z</dcterms:created>
  <dcterms:modified xsi:type="dcterms:W3CDTF">2016-01-08T10:05:34Z</dcterms:modified>
</cp:coreProperties>
</file>